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주민등록인구\2022.07\"/>
    </mc:Choice>
  </mc:AlternateContent>
  <bookViews>
    <workbookView xWindow="0" yWindow="0" windowWidth="23085" windowHeight="11475"/>
  </bookViews>
  <sheets>
    <sheet name="인구+세대(충남 내국인)" sheetId="2" r:id="rId1"/>
    <sheet name="인구+세대(전국 내국인)" sheetId="3" r:id="rId2"/>
    <sheet name="연령대별 성별 시군별(충남 내국인)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G5" i="3" l="1"/>
  <c r="E17" i="2" l="1"/>
  <c r="C17" i="2"/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6" i="3"/>
  <c r="F17" i="2"/>
  <c r="D17" i="2" s="1"/>
  <c r="B67" i="4" l="1"/>
  <c r="B49" i="4"/>
  <c r="B31" i="4"/>
  <c r="E5" i="3" l="1"/>
  <c r="F5" i="3"/>
  <c r="B35" i="4" l="1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N34" i="4" l="1"/>
  <c r="F34" i="4"/>
  <c r="B34" i="4"/>
  <c r="P34" i="4"/>
  <c r="L34" i="4"/>
  <c r="H34" i="4"/>
  <c r="Q34" i="4"/>
  <c r="M34" i="4"/>
  <c r="I34" i="4"/>
  <c r="E34" i="4"/>
  <c r="S34" i="4"/>
  <c r="O34" i="4"/>
  <c r="K34" i="4"/>
  <c r="G34" i="4"/>
  <c r="C34" i="4"/>
  <c r="R34" i="4"/>
  <c r="J34" i="4"/>
  <c r="D34" i="4"/>
  <c r="B5" i="3"/>
  <c r="C6" i="2" l="1"/>
  <c r="D8" i="2" l="1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7" i="2"/>
  <c r="C5" i="2"/>
  <c r="D6" i="2" l="1"/>
  <c r="D5" i="3" l="1"/>
  <c r="BC45" i="4" l="1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J24" i="2"/>
  <c r="K24" i="2" s="1"/>
  <c r="H24" i="2"/>
  <c r="I24" i="2" s="1"/>
  <c r="J23" i="2"/>
  <c r="K23" i="2" s="1"/>
  <c r="H23" i="2"/>
  <c r="I23" i="2" s="1"/>
  <c r="J22" i="2"/>
  <c r="K22" i="2" s="1"/>
  <c r="H22" i="2"/>
  <c r="I22" i="2" s="1"/>
  <c r="J21" i="2"/>
  <c r="K21" i="2" s="1"/>
  <c r="H21" i="2"/>
  <c r="I21" i="2" s="1"/>
  <c r="J20" i="2"/>
  <c r="K20" i="2" s="1"/>
  <c r="H20" i="2"/>
  <c r="I20" i="2" s="1"/>
  <c r="J19" i="2"/>
  <c r="K19" i="2" s="1"/>
  <c r="H19" i="2"/>
  <c r="I19" i="2" s="1"/>
  <c r="J18" i="2"/>
  <c r="K18" i="2" s="1"/>
  <c r="H18" i="2"/>
  <c r="I18" i="2" s="1"/>
  <c r="G17" i="2"/>
  <c r="B17" i="2"/>
  <c r="J16" i="2"/>
  <c r="K16" i="2" s="1"/>
  <c r="H16" i="2"/>
  <c r="I16" i="2" s="1"/>
  <c r="J15" i="2"/>
  <c r="K15" i="2" s="1"/>
  <c r="H15" i="2"/>
  <c r="I15" i="2" s="1"/>
  <c r="J14" i="2"/>
  <c r="K14" i="2" s="1"/>
  <c r="H14" i="2"/>
  <c r="I14" i="2" s="1"/>
  <c r="J13" i="2"/>
  <c r="K13" i="2" s="1"/>
  <c r="H13" i="2"/>
  <c r="I13" i="2" s="1"/>
  <c r="J12" i="2"/>
  <c r="K12" i="2" s="1"/>
  <c r="H12" i="2"/>
  <c r="I12" i="2" s="1"/>
  <c r="J11" i="2"/>
  <c r="K11" i="2" s="1"/>
  <c r="H11" i="2"/>
  <c r="I11" i="2" s="1"/>
  <c r="J10" i="2"/>
  <c r="K10" i="2" s="1"/>
  <c r="H10" i="2"/>
  <c r="I10" i="2" s="1"/>
  <c r="J9" i="2"/>
  <c r="K9" i="2" s="1"/>
  <c r="H9" i="2"/>
  <c r="I9" i="2" s="1"/>
  <c r="J8" i="2"/>
  <c r="K8" i="2" s="1"/>
  <c r="H8" i="2"/>
  <c r="I8" i="2" s="1"/>
  <c r="J7" i="2"/>
  <c r="K7" i="2" s="1"/>
  <c r="H7" i="2"/>
  <c r="I7" i="2" s="1"/>
  <c r="G6" i="2"/>
  <c r="F6" i="2"/>
  <c r="E6" i="2"/>
  <c r="B6" i="2"/>
  <c r="B5" i="2" s="1"/>
  <c r="G5" i="2" l="1"/>
  <c r="D60" i="4"/>
  <c r="T34" i="4"/>
  <c r="X34" i="4"/>
  <c r="X53" i="4" s="1"/>
  <c r="AJ34" i="4"/>
  <c r="AN34" i="4"/>
  <c r="AN57" i="4" s="1"/>
  <c r="AZ34" i="4"/>
  <c r="AD34" i="4"/>
  <c r="AH34" i="4"/>
  <c r="AX34" i="4"/>
  <c r="C62" i="4"/>
  <c r="K60" i="4"/>
  <c r="S60" i="4"/>
  <c r="AU34" i="4"/>
  <c r="AU62" i="4" s="1"/>
  <c r="M63" i="4"/>
  <c r="G72" i="4"/>
  <c r="AO34" i="4"/>
  <c r="E73" i="4"/>
  <c r="Q73" i="4"/>
  <c r="O74" i="4"/>
  <c r="E75" i="4"/>
  <c r="AS34" i="4"/>
  <c r="AS61" i="4" s="1"/>
  <c r="N58" i="4"/>
  <c r="Y34" i="4"/>
  <c r="Y58" i="4" s="1"/>
  <c r="V34" i="4"/>
  <c r="H71" i="4"/>
  <c r="AP34" i="4"/>
  <c r="BB34" i="4"/>
  <c r="B72" i="4"/>
  <c r="F72" i="4"/>
  <c r="AF34" i="4"/>
  <c r="R72" i="4"/>
  <c r="AV34" i="4"/>
  <c r="L73" i="4"/>
  <c r="P73" i="4"/>
  <c r="F74" i="4"/>
  <c r="D75" i="4"/>
  <c r="P75" i="4"/>
  <c r="J76" i="4"/>
  <c r="F78" i="4"/>
  <c r="AT34" i="4"/>
  <c r="AT62" i="4" s="1"/>
  <c r="H6" i="2"/>
  <c r="I6" i="2" s="1"/>
  <c r="G54" i="4"/>
  <c r="E71" i="4"/>
  <c r="W34" i="4"/>
  <c r="W59" i="4" s="1"/>
  <c r="I71" i="4"/>
  <c r="AA34" i="4"/>
  <c r="AA63" i="4" s="1"/>
  <c r="M71" i="4"/>
  <c r="AE34" i="4"/>
  <c r="AE61" i="4" s="1"/>
  <c r="Q71" i="4"/>
  <c r="AI34" i="4"/>
  <c r="AI63" i="4" s="1"/>
  <c r="AM34" i="4"/>
  <c r="AM55" i="4" s="1"/>
  <c r="AQ34" i="4"/>
  <c r="AY34" i="4"/>
  <c r="AY60" i="4" s="1"/>
  <c r="BC34" i="4"/>
  <c r="BC55" i="4" s="1"/>
  <c r="C72" i="4"/>
  <c r="K72" i="4"/>
  <c r="O72" i="4"/>
  <c r="S72" i="4"/>
  <c r="I73" i="4"/>
  <c r="M73" i="4"/>
  <c r="C74" i="4"/>
  <c r="G74" i="4"/>
  <c r="K74" i="4"/>
  <c r="S74" i="4"/>
  <c r="I75" i="4"/>
  <c r="M75" i="4"/>
  <c r="Q75" i="4"/>
  <c r="C76" i="4"/>
  <c r="G76" i="4"/>
  <c r="K76" i="4"/>
  <c r="O76" i="4"/>
  <c r="S76" i="4"/>
  <c r="E77" i="4"/>
  <c r="I77" i="4"/>
  <c r="M77" i="4"/>
  <c r="Q77" i="4"/>
  <c r="C78" i="4"/>
  <c r="G78" i="4"/>
  <c r="K78" i="4"/>
  <c r="O78" i="4"/>
  <c r="S78" i="4"/>
  <c r="E79" i="4"/>
  <c r="I79" i="4"/>
  <c r="M79" i="4"/>
  <c r="Q79" i="4"/>
  <c r="G80" i="4"/>
  <c r="K80" i="4"/>
  <c r="O80" i="4"/>
  <c r="S80" i="4"/>
  <c r="E81" i="4"/>
  <c r="I81" i="4"/>
  <c r="M81" i="4"/>
  <c r="Q81" i="4"/>
  <c r="E56" i="4"/>
  <c r="J56" i="4"/>
  <c r="U34" i="4"/>
  <c r="U54" i="4" s="1"/>
  <c r="Z34" i="4"/>
  <c r="Z58" i="4" s="1"/>
  <c r="AK34" i="4"/>
  <c r="AK56" i="4" s="1"/>
  <c r="BA34" i="4"/>
  <c r="BA53" i="4" s="1"/>
  <c r="B71" i="4"/>
  <c r="F71" i="4"/>
  <c r="J71" i="4"/>
  <c r="N71" i="4"/>
  <c r="R71" i="4"/>
  <c r="D72" i="4"/>
  <c r="H72" i="4"/>
  <c r="L72" i="4"/>
  <c r="P72" i="4"/>
  <c r="B73" i="4"/>
  <c r="F73" i="4"/>
  <c r="J73" i="4"/>
  <c r="N73" i="4"/>
  <c r="R73" i="4"/>
  <c r="D74" i="4"/>
  <c r="H74" i="4"/>
  <c r="L74" i="4"/>
  <c r="P74" i="4"/>
  <c r="B75" i="4"/>
  <c r="F75" i="4"/>
  <c r="J75" i="4"/>
  <c r="N75" i="4"/>
  <c r="D76" i="4"/>
  <c r="H76" i="4"/>
  <c r="L76" i="4"/>
  <c r="P76" i="4"/>
  <c r="B77" i="4"/>
  <c r="F77" i="4"/>
  <c r="J77" i="4"/>
  <c r="N77" i="4"/>
  <c r="D78" i="4"/>
  <c r="H78" i="4"/>
  <c r="L78" i="4"/>
  <c r="P78" i="4"/>
  <c r="J79" i="4"/>
  <c r="R75" i="4"/>
  <c r="Q54" i="4"/>
  <c r="AB34" i="4"/>
  <c r="AB53" i="4" s="1"/>
  <c r="AG34" i="4"/>
  <c r="AG54" i="4" s="1"/>
  <c r="AL34" i="4"/>
  <c r="AR34" i="4"/>
  <c r="AR59" i="4" s="1"/>
  <c r="AW34" i="4"/>
  <c r="AW55" i="4" s="1"/>
  <c r="R77" i="4"/>
  <c r="AC34" i="4"/>
  <c r="AC56" i="4" s="1"/>
  <c r="D71" i="4"/>
  <c r="L71" i="4"/>
  <c r="P71" i="4"/>
  <c r="J72" i="4"/>
  <c r="N72" i="4"/>
  <c r="D73" i="4"/>
  <c r="H73" i="4"/>
  <c r="B74" i="4"/>
  <c r="J74" i="4"/>
  <c r="N74" i="4"/>
  <c r="R74" i="4"/>
  <c r="H75" i="4"/>
  <c r="L75" i="4"/>
  <c r="B76" i="4"/>
  <c r="F76" i="4"/>
  <c r="N76" i="4"/>
  <c r="R76" i="4"/>
  <c r="D77" i="4"/>
  <c r="H77" i="4"/>
  <c r="L77" i="4"/>
  <c r="P77" i="4"/>
  <c r="B78" i="4"/>
  <c r="J78" i="4"/>
  <c r="N78" i="4"/>
  <c r="R78" i="4"/>
  <c r="D79" i="4"/>
  <c r="H79" i="4"/>
  <c r="L79" i="4"/>
  <c r="P79" i="4"/>
  <c r="B80" i="4"/>
  <c r="F80" i="4"/>
  <c r="J80" i="4"/>
  <c r="N80" i="4"/>
  <c r="R80" i="4"/>
  <c r="D81" i="4"/>
  <c r="H81" i="4"/>
  <c r="L81" i="4"/>
  <c r="P81" i="4"/>
  <c r="J81" i="4"/>
  <c r="C80" i="4"/>
  <c r="C71" i="4"/>
  <c r="G71" i="4"/>
  <c r="K71" i="4"/>
  <c r="O71" i="4"/>
  <c r="S71" i="4"/>
  <c r="E72" i="4"/>
  <c r="I72" i="4"/>
  <c r="M72" i="4"/>
  <c r="Q72" i="4"/>
  <c r="C73" i="4"/>
  <c r="G73" i="4"/>
  <c r="K73" i="4"/>
  <c r="O73" i="4"/>
  <c r="S73" i="4"/>
  <c r="E74" i="4"/>
  <c r="I74" i="4"/>
  <c r="M74" i="4"/>
  <c r="Q74" i="4"/>
  <c r="C75" i="4"/>
  <c r="G75" i="4"/>
  <c r="K75" i="4"/>
  <c r="O75" i="4"/>
  <c r="S75" i="4"/>
  <c r="E76" i="4"/>
  <c r="I76" i="4"/>
  <c r="M76" i="4"/>
  <c r="Q76" i="4"/>
  <c r="C77" i="4"/>
  <c r="G77" i="4"/>
  <c r="B79" i="4"/>
  <c r="F79" i="4"/>
  <c r="N79" i="4"/>
  <c r="R79" i="4"/>
  <c r="D80" i="4"/>
  <c r="H80" i="4"/>
  <c r="L80" i="4"/>
  <c r="P80" i="4"/>
  <c r="B81" i="4"/>
  <c r="F81" i="4"/>
  <c r="N81" i="4"/>
  <c r="R81" i="4"/>
  <c r="K77" i="4"/>
  <c r="O77" i="4"/>
  <c r="S77" i="4"/>
  <c r="E78" i="4"/>
  <c r="I78" i="4"/>
  <c r="M78" i="4"/>
  <c r="Q78" i="4"/>
  <c r="C79" i="4"/>
  <c r="G79" i="4"/>
  <c r="K79" i="4"/>
  <c r="O79" i="4"/>
  <c r="S79" i="4"/>
  <c r="E80" i="4"/>
  <c r="I80" i="4"/>
  <c r="M80" i="4"/>
  <c r="Q80" i="4"/>
  <c r="C81" i="4"/>
  <c r="G81" i="4"/>
  <c r="K81" i="4"/>
  <c r="O81" i="4"/>
  <c r="S81" i="4"/>
  <c r="J6" i="2"/>
  <c r="K6" i="2" s="1"/>
  <c r="AN58" i="4" l="1"/>
  <c r="T54" i="4"/>
  <c r="Y60" i="4"/>
  <c r="AH61" i="4"/>
  <c r="K59" i="4"/>
  <c r="K61" i="4"/>
  <c r="AU58" i="4"/>
  <c r="AN59" i="4"/>
  <c r="AZ53" i="4"/>
  <c r="AN54" i="4"/>
  <c r="AN56" i="4"/>
  <c r="AX57" i="4"/>
  <c r="AX61" i="4"/>
  <c r="AX54" i="4"/>
  <c r="AP60" i="4"/>
  <c r="BA57" i="4"/>
  <c r="AZ63" i="4"/>
  <c r="AY57" i="4"/>
  <c r="AX63" i="4"/>
  <c r="AX60" i="4"/>
  <c r="AX59" i="4"/>
  <c r="AX62" i="4"/>
  <c r="AU57" i="4"/>
  <c r="AU56" i="4"/>
  <c r="AU54" i="4"/>
  <c r="AR54" i="4"/>
  <c r="AN63" i="4"/>
  <c r="AN62" i="4"/>
  <c r="BB62" i="4"/>
  <c r="AN60" i="4"/>
  <c r="AN55" i="4"/>
  <c r="AN61" i="4"/>
  <c r="BB61" i="4"/>
  <c r="AN53" i="4"/>
  <c r="AJ63" i="4"/>
  <c r="AH59" i="4"/>
  <c r="AH62" i="4"/>
  <c r="AJ54" i="4"/>
  <c r="AD58" i="4"/>
  <c r="AD61" i="4"/>
  <c r="AD56" i="4"/>
  <c r="AD62" i="4"/>
  <c r="AJ59" i="4"/>
  <c r="AH58" i="4"/>
  <c r="AH56" i="4"/>
  <c r="AH54" i="4"/>
  <c r="AD53" i="4"/>
  <c r="Y54" i="4"/>
  <c r="Y62" i="4"/>
  <c r="Y59" i="4"/>
  <c r="T58" i="4"/>
  <c r="AJ62" i="4"/>
  <c r="AH53" i="4"/>
  <c r="AH60" i="4"/>
  <c r="AH55" i="4"/>
  <c r="AH63" i="4"/>
  <c r="P70" i="4"/>
  <c r="AH57" i="4"/>
  <c r="AJ61" i="4"/>
  <c r="AJ58" i="4"/>
  <c r="AJ55" i="4"/>
  <c r="AJ60" i="4"/>
  <c r="AJ57" i="4"/>
  <c r="X59" i="4"/>
  <c r="T61" i="4"/>
  <c r="AK57" i="4"/>
  <c r="T53" i="4"/>
  <c r="T60" i="4"/>
  <c r="W55" i="4"/>
  <c r="H60" i="4"/>
  <c r="D56" i="4"/>
  <c r="S54" i="4"/>
  <c r="K53" i="4"/>
  <c r="F63" i="4"/>
  <c r="D62" i="4"/>
  <c r="D63" i="4"/>
  <c r="D54" i="4"/>
  <c r="K58" i="4"/>
  <c r="K54" i="4"/>
  <c r="S58" i="4"/>
  <c r="S56" i="4"/>
  <c r="P57" i="4"/>
  <c r="H57" i="4"/>
  <c r="H56" i="4"/>
  <c r="H55" i="4"/>
  <c r="H63" i="4"/>
  <c r="H62" i="4"/>
  <c r="H53" i="4"/>
  <c r="H61" i="4"/>
  <c r="M57" i="4"/>
  <c r="M59" i="4"/>
  <c r="M55" i="4"/>
  <c r="K62" i="4"/>
  <c r="K56" i="4"/>
  <c r="K63" i="4"/>
  <c r="G58" i="4"/>
  <c r="B63" i="4"/>
  <c r="B61" i="4"/>
  <c r="B53" i="4"/>
  <c r="S62" i="4"/>
  <c r="S53" i="4"/>
  <c r="S63" i="4"/>
  <c r="S55" i="4"/>
  <c r="S61" i="4"/>
  <c r="S59" i="4"/>
  <c r="S57" i="4"/>
  <c r="P62" i="4"/>
  <c r="M53" i="4"/>
  <c r="M62" i="4"/>
  <c r="M58" i="4"/>
  <c r="M56" i="4"/>
  <c r="H54" i="4"/>
  <c r="D61" i="4"/>
  <c r="D58" i="4"/>
  <c r="D59" i="4"/>
  <c r="K57" i="4"/>
  <c r="I59" i="4"/>
  <c r="E53" i="4"/>
  <c r="C58" i="4"/>
  <c r="J60" i="4"/>
  <c r="D57" i="4"/>
  <c r="D55" i="4"/>
  <c r="P59" i="4"/>
  <c r="R61" i="4"/>
  <c r="F59" i="4"/>
  <c r="H58" i="4"/>
  <c r="H59" i="4"/>
  <c r="P54" i="4"/>
  <c r="AY62" i="4"/>
  <c r="AY56" i="4"/>
  <c r="C56" i="4"/>
  <c r="AY54" i="4"/>
  <c r="C54" i="4"/>
  <c r="M61" i="4"/>
  <c r="D53" i="4"/>
  <c r="AY63" i="4"/>
  <c r="BA55" i="4"/>
  <c r="AD55" i="4"/>
  <c r="AD63" i="4"/>
  <c r="R63" i="4"/>
  <c r="X62" i="4"/>
  <c r="AD59" i="4"/>
  <c r="J59" i="4"/>
  <c r="AD57" i="4"/>
  <c r="AJ56" i="4"/>
  <c r="T56" i="4"/>
  <c r="BB55" i="4"/>
  <c r="AX53" i="4"/>
  <c r="M54" i="4"/>
  <c r="P61" i="4"/>
  <c r="AD60" i="4"/>
  <c r="R60" i="4"/>
  <c r="T55" i="4"/>
  <c r="AJ53" i="4"/>
  <c r="AD54" i="4"/>
  <c r="M60" i="4"/>
  <c r="I56" i="4"/>
  <c r="K55" i="4"/>
  <c r="I63" i="4"/>
  <c r="X61" i="4"/>
  <c r="AY59" i="4"/>
  <c r="AY55" i="4"/>
  <c r="I54" i="4"/>
  <c r="R59" i="4"/>
  <c r="Y63" i="4"/>
  <c r="I61" i="4"/>
  <c r="AS63" i="4"/>
  <c r="AS57" i="4"/>
  <c r="AS55" i="4"/>
  <c r="AS53" i="4"/>
  <c r="X60" i="4"/>
  <c r="AP61" i="4"/>
  <c r="X54" i="4"/>
  <c r="R58" i="4"/>
  <c r="X57" i="4"/>
  <c r="R56" i="4"/>
  <c r="R54" i="4"/>
  <c r="Y56" i="4"/>
  <c r="AO61" i="4"/>
  <c r="Y61" i="4"/>
  <c r="AU60" i="4"/>
  <c r="X63" i="4"/>
  <c r="P63" i="4"/>
  <c r="C60" i="4"/>
  <c r="Y57" i="4"/>
  <c r="I57" i="4"/>
  <c r="AO55" i="4"/>
  <c r="Y55" i="4"/>
  <c r="I55" i="4"/>
  <c r="O54" i="4"/>
  <c r="AO53" i="4"/>
  <c r="Y53" i="4"/>
  <c r="I53" i="4"/>
  <c r="C53" i="4"/>
  <c r="AZ62" i="4"/>
  <c r="T62" i="4"/>
  <c r="AZ60" i="4"/>
  <c r="P60" i="4"/>
  <c r="AZ58" i="4"/>
  <c r="AT57" i="4"/>
  <c r="R57" i="4"/>
  <c r="R55" i="4"/>
  <c r="L70" i="4"/>
  <c r="X56" i="4"/>
  <c r="R62" i="4"/>
  <c r="B60" i="4"/>
  <c r="AZ57" i="4"/>
  <c r="T57" i="4"/>
  <c r="AZ55" i="4"/>
  <c r="P55" i="4"/>
  <c r="AS54" i="4"/>
  <c r="C63" i="4"/>
  <c r="I62" i="4"/>
  <c r="C61" i="4"/>
  <c r="C57" i="4"/>
  <c r="T63" i="4"/>
  <c r="AS59" i="4"/>
  <c r="P58" i="4"/>
  <c r="N70" i="4"/>
  <c r="X58" i="4"/>
  <c r="AZ56" i="4"/>
  <c r="P56" i="4"/>
  <c r="AX55" i="4"/>
  <c r="AV54" i="4"/>
  <c r="R53" i="4"/>
  <c r="X55" i="4"/>
  <c r="AU53" i="4"/>
  <c r="AZ59" i="4"/>
  <c r="T59" i="4"/>
  <c r="AX58" i="4"/>
  <c r="AV57" i="4"/>
  <c r="AX56" i="4"/>
  <c r="AU63" i="4"/>
  <c r="AO62" i="4"/>
  <c r="AU61" i="4"/>
  <c r="AO60" i="4"/>
  <c r="I60" i="4"/>
  <c r="C59" i="4"/>
  <c r="I58" i="4"/>
  <c r="G70" i="4"/>
  <c r="AZ61" i="4"/>
  <c r="C55" i="4"/>
  <c r="AZ54" i="4"/>
  <c r="AO59" i="4"/>
  <c r="AO57" i="4"/>
  <c r="J63" i="4"/>
  <c r="L60" i="4"/>
  <c r="AO54" i="4"/>
  <c r="AL57" i="4"/>
  <c r="AO63" i="4"/>
  <c r="AU59" i="4"/>
  <c r="AO58" i="4"/>
  <c r="AO56" i="4"/>
  <c r="AU55" i="4"/>
  <c r="U55" i="4"/>
  <c r="AF63" i="4"/>
  <c r="AV53" i="4"/>
  <c r="V62" i="4"/>
  <c r="Z59" i="4"/>
  <c r="AF56" i="4"/>
  <c r="AF55" i="4"/>
  <c r="AI61" i="4"/>
  <c r="AA61" i="4"/>
  <c r="AF59" i="4"/>
  <c r="V60" i="4"/>
  <c r="O60" i="4"/>
  <c r="AF62" i="4"/>
  <c r="Z61" i="4"/>
  <c r="Z57" i="4"/>
  <c r="AF57" i="4"/>
  <c r="Z53" i="4"/>
  <c r="AF53" i="4"/>
  <c r="O62" i="4"/>
  <c r="AL62" i="4"/>
  <c r="B62" i="4"/>
  <c r="AA58" i="4"/>
  <c r="O58" i="4"/>
  <c r="E57" i="4"/>
  <c r="O56" i="4"/>
  <c r="Q53" i="4"/>
  <c r="AF58" i="4"/>
  <c r="AL55" i="4"/>
  <c r="AF54" i="4"/>
  <c r="F53" i="4"/>
  <c r="AF61" i="4"/>
  <c r="Z60" i="4"/>
  <c r="Z56" i="4"/>
  <c r="V54" i="4"/>
  <c r="N63" i="4"/>
  <c r="AS58" i="4"/>
  <c r="O57" i="4"/>
  <c r="AA55" i="4"/>
  <c r="O53" i="4"/>
  <c r="R70" i="4"/>
  <c r="D70" i="4"/>
  <c r="B54" i="4"/>
  <c r="E63" i="4"/>
  <c r="AA62" i="4"/>
  <c r="AR61" i="4"/>
  <c r="L61" i="4"/>
  <c r="Q63" i="4"/>
  <c r="Q57" i="4"/>
  <c r="Q55" i="4"/>
  <c r="AK53" i="4"/>
  <c r="Z63" i="4"/>
  <c r="AR62" i="4"/>
  <c r="AR60" i="4"/>
  <c r="AF60" i="4"/>
  <c r="N57" i="4"/>
  <c r="Z55" i="4"/>
  <c r="Z54" i="4"/>
  <c r="AS62" i="4"/>
  <c r="AS60" i="4"/>
  <c r="AM59" i="4"/>
  <c r="AA59" i="4"/>
  <c r="O59" i="4"/>
  <c r="AS56" i="4"/>
  <c r="AL61" i="4"/>
  <c r="L58" i="4"/>
  <c r="Z62" i="4"/>
  <c r="O63" i="4"/>
  <c r="O61" i="4"/>
  <c r="AI59" i="4"/>
  <c r="B58" i="4"/>
  <c r="B59" i="4"/>
  <c r="B57" i="4"/>
  <c r="B55" i="4"/>
  <c r="B56" i="4"/>
  <c r="AV63" i="4"/>
  <c r="AP62" i="4"/>
  <c r="AV61" i="4"/>
  <c r="U53" i="4"/>
  <c r="AT63" i="4"/>
  <c r="AT59" i="4"/>
  <c r="AP57" i="4"/>
  <c r="F57" i="4"/>
  <c r="AP55" i="4"/>
  <c r="N60" i="4"/>
  <c r="AT58" i="4"/>
  <c r="AT56" i="4"/>
  <c r="AV55" i="4"/>
  <c r="AP54" i="4"/>
  <c r="F54" i="4"/>
  <c r="AY61" i="4"/>
  <c r="AE59" i="4"/>
  <c r="Q56" i="4"/>
  <c r="AQ55" i="4"/>
  <c r="AR56" i="4"/>
  <c r="N55" i="4"/>
  <c r="AG61" i="4"/>
  <c r="N62" i="4"/>
  <c r="U57" i="4"/>
  <c r="AQ56" i="4"/>
  <c r="W56" i="4"/>
  <c r="AP63" i="4"/>
  <c r="N61" i="4"/>
  <c r="AV60" i="4"/>
  <c r="AP59" i="4"/>
  <c r="N59" i="4"/>
  <c r="AV58" i="4"/>
  <c r="L54" i="4"/>
  <c r="F70" i="4"/>
  <c r="AT60" i="4"/>
  <c r="AP58" i="4"/>
  <c r="F58" i="4"/>
  <c r="AP56" i="4"/>
  <c r="N56" i="4"/>
  <c r="W63" i="4"/>
  <c r="G63" i="4"/>
  <c r="AV59" i="4"/>
  <c r="BB56" i="4"/>
  <c r="F62" i="4"/>
  <c r="U59" i="4"/>
  <c r="AQ54" i="4"/>
  <c r="N54" i="4"/>
  <c r="AV62" i="4"/>
  <c r="F61" i="4"/>
  <c r="AV56" i="4"/>
  <c r="F55" i="4"/>
  <c r="F56" i="4"/>
  <c r="AP53" i="4"/>
  <c r="N53" i="4"/>
  <c r="F60" i="4"/>
  <c r="AM58" i="4"/>
  <c r="AW57" i="4"/>
  <c r="AE56" i="4"/>
  <c r="AC55" i="4"/>
  <c r="AW53" i="4"/>
  <c r="AL60" i="4"/>
  <c r="AL56" i="4"/>
  <c r="AE63" i="4"/>
  <c r="Q62" i="4"/>
  <c r="W61" i="4"/>
  <c r="U60" i="4"/>
  <c r="Q58" i="4"/>
  <c r="AE55" i="4"/>
  <c r="O55" i="4"/>
  <c r="AM53" i="4"/>
  <c r="W53" i="4"/>
  <c r="BB60" i="4"/>
  <c r="L57" i="4"/>
  <c r="AT53" i="4"/>
  <c r="P53" i="4"/>
  <c r="W60" i="4"/>
  <c r="W62" i="4"/>
  <c r="AK55" i="4"/>
  <c r="E55" i="4"/>
  <c r="W54" i="4"/>
  <c r="V63" i="4"/>
  <c r="V59" i="4"/>
  <c r="V55" i="4"/>
  <c r="V58" i="4"/>
  <c r="AL54" i="4"/>
  <c r="J54" i="4"/>
  <c r="AM63" i="4"/>
  <c r="AM61" i="4"/>
  <c r="AY53" i="4"/>
  <c r="AL53" i="4"/>
  <c r="L55" i="4"/>
  <c r="AT61" i="4"/>
  <c r="E61" i="4"/>
  <c r="AE58" i="4"/>
  <c r="AC57" i="4"/>
  <c r="AE54" i="4"/>
  <c r="AC53" i="4"/>
  <c r="V57" i="4"/>
  <c r="AE53" i="4"/>
  <c r="BB63" i="4"/>
  <c r="V61" i="4"/>
  <c r="BB59" i="4"/>
  <c r="V53" i="4"/>
  <c r="V56" i="4"/>
  <c r="BB53" i="4"/>
  <c r="BB58" i="4"/>
  <c r="AL58" i="4"/>
  <c r="BB54" i="4"/>
  <c r="W57" i="4"/>
  <c r="BC63" i="4"/>
  <c r="Q60" i="4"/>
  <c r="U58" i="4"/>
  <c r="AE57" i="4"/>
  <c r="B70" i="4"/>
  <c r="BB57" i="4"/>
  <c r="AT55" i="4"/>
  <c r="AT54" i="4"/>
  <c r="BA61" i="4"/>
  <c r="BA59" i="4"/>
  <c r="AW63" i="4"/>
  <c r="AW59" i="4"/>
  <c r="BA63" i="4"/>
  <c r="U63" i="4"/>
  <c r="AQ62" i="4"/>
  <c r="AE60" i="4"/>
  <c r="AB63" i="4"/>
  <c r="L63" i="4"/>
  <c r="AI58" i="4"/>
  <c r="AG57" i="4"/>
  <c r="BC56" i="4"/>
  <c r="AM56" i="4"/>
  <c r="G56" i="4"/>
  <c r="AG55" i="4"/>
  <c r="BC54" i="4"/>
  <c r="AM54" i="4"/>
  <c r="AG53" i="4"/>
  <c r="AL63" i="4"/>
  <c r="L62" i="4"/>
  <c r="AB60" i="4"/>
  <c r="AL59" i="4"/>
  <c r="J57" i="4"/>
  <c r="AB54" i="4"/>
  <c r="AA53" i="4"/>
  <c r="AR63" i="4"/>
  <c r="AR55" i="4"/>
  <c r="AR57" i="4"/>
  <c r="Q61" i="4"/>
  <c r="Q59" i="4"/>
  <c r="AI55" i="4"/>
  <c r="L59" i="4"/>
  <c r="J58" i="4"/>
  <c r="AB55" i="4"/>
  <c r="AR53" i="4"/>
  <c r="L53" i="4"/>
  <c r="H70" i="4"/>
  <c r="BA62" i="4"/>
  <c r="U62" i="4"/>
  <c r="E62" i="4"/>
  <c r="AQ61" i="4"/>
  <c r="AW60" i="4"/>
  <c r="AC60" i="4"/>
  <c r="E60" i="4"/>
  <c r="AQ59" i="4"/>
  <c r="AW58" i="4"/>
  <c r="AC58" i="4"/>
  <c r="E58" i="4"/>
  <c r="AM57" i="4"/>
  <c r="AW56" i="4"/>
  <c r="BA54" i="4"/>
  <c r="BC53" i="4"/>
  <c r="AQ53" i="4"/>
  <c r="AR58" i="4"/>
  <c r="L56" i="4"/>
  <c r="K70" i="4"/>
  <c r="AC59" i="4"/>
  <c r="AC63" i="4"/>
  <c r="AC61" i="4"/>
  <c r="O70" i="4"/>
  <c r="AG59" i="4"/>
  <c r="J62" i="4"/>
  <c r="AG58" i="4"/>
  <c r="AC54" i="4"/>
  <c r="G62" i="4"/>
  <c r="G60" i="4"/>
  <c r="AG63" i="4"/>
  <c r="AG56" i="4"/>
  <c r="J70" i="4"/>
  <c r="AB61" i="4"/>
  <c r="AB57" i="4"/>
  <c r="S70" i="4"/>
  <c r="AK59" i="4"/>
  <c r="AK61" i="4"/>
  <c r="E59" i="4"/>
  <c r="AG62" i="4"/>
  <c r="BA60" i="4"/>
  <c r="AK60" i="4"/>
  <c r="BA58" i="4"/>
  <c r="AK58" i="4"/>
  <c r="BA56" i="4"/>
  <c r="G55" i="4"/>
  <c r="AK54" i="4"/>
  <c r="BC62" i="4"/>
  <c r="BC60" i="4"/>
  <c r="AQ58" i="4"/>
  <c r="AQ60" i="4"/>
  <c r="Q70" i="4"/>
  <c r="AI62" i="4"/>
  <c r="AI60" i="4"/>
  <c r="I70" i="4"/>
  <c r="AA60" i="4"/>
  <c r="G53" i="4"/>
  <c r="E54" i="4"/>
  <c r="J53" i="4"/>
  <c r="AK63" i="4"/>
  <c r="AW61" i="4"/>
  <c r="BC58" i="4"/>
  <c r="AI56" i="4"/>
  <c r="AA56" i="4"/>
  <c r="AI54" i="4"/>
  <c r="AA54" i="4"/>
  <c r="AB62" i="4"/>
  <c r="J61" i="4"/>
  <c r="AB56" i="4"/>
  <c r="J55" i="4"/>
  <c r="AB58" i="4"/>
  <c r="AI53" i="4"/>
  <c r="AB59" i="4"/>
  <c r="C70" i="4"/>
  <c r="U61" i="4"/>
  <c r="AQ63" i="4"/>
  <c r="AW62" i="4"/>
  <c r="AK62" i="4"/>
  <c r="AC62" i="4"/>
  <c r="BC61" i="4"/>
  <c r="G61" i="4"/>
  <c r="AG60" i="4"/>
  <c r="BC59" i="4"/>
  <c r="G59" i="4"/>
  <c r="BC57" i="4"/>
  <c r="AI57" i="4"/>
  <c r="AA57" i="4"/>
  <c r="G57" i="4"/>
  <c r="U56" i="4"/>
  <c r="AW54" i="4"/>
  <c r="AY58" i="4"/>
  <c r="AM62" i="4"/>
  <c r="AM60" i="4"/>
  <c r="M70" i="4"/>
  <c r="AE62" i="4"/>
  <c r="E70" i="4"/>
  <c r="W58" i="4"/>
  <c r="AQ57" i="4"/>
  <c r="AN52" i="4" l="1"/>
  <c r="AZ52" i="4"/>
  <c r="AX52" i="4"/>
  <c r="AV52" i="4"/>
  <c r="AO52" i="4"/>
  <c r="AH52" i="4"/>
  <c r="AJ52" i="4"/>
  <c r="AD52" i="4"/>
  <c r="Y52" i="4"/>
  <c r="X52" i="4"/>
  <c r="T52" i="4"/>
  <c r="S52" i="4"/>
  <c r="D52" i="4"/>
  <c r="M52" i="4"/>
  <c r="H52" i="4"/>
  <c r="K52" i="4"/>
  <c r="C52" i="4"/>
  <c r="R52" i="4"/>
  <c r="I52" i="4"/>
  <c r="AY52" i="4"/>
  <c r="P52" i="4"/>
  <c r="Z52" i="4"/>
  <c r="AS52" i="4"/>
  <c r="AU52" i="4"/>
  <c r="AF52" i="4"/>
  <c r="BB52" i="4"/>
  <c r="B52" i="4"/>
  <c r="V52" i="4"/>
  <c r="F52" i="4"/>
  <c r="AE52" i="4"/>
  <c r="U52" i="4"/>
  <c r="O52" i="4"/>
  <c r="Q52" i="4"/>
  <c r="AL52" i="4"/>
  <c r="N52" i="4"/>
  <c r="AP52" i="4"/>
  <c r="AT52" i="4"/>
  <c r="E52" i="4"/>
  <c r="L52" i="4"/>
  <c r="BA52" i="4"/>
  <c r="W52" i="4"/>
  <c r="AC52" i="4"/>
  <c r="AQ52" i="4"/>
  <c r="AB52" i="4"/>
  <c r="AM52" i="4"/>
  <c r="AW52" i="4"/>
  <c r="AK52" i="4"/>
  <c r="G52" i="4"/>
  <c r="AR52" i="4"/>
  <c r="AI52" i="4"/>
  <c r="BC52" i="4"/>
  <c r="AA52" i="4"/>
  <c r="AG52" i="4"/>
  <c r="J52" i="4"/>
  <c r="F5" i="2"/>
  <c r="E5" i="2"/>
  <c r="D5" i="2" l="1"/>
  <c r="H5" i="2" s="1"/>
  <c r="I5" i="2" s="1"/>
  <c r="J17" i="2"/>
  <c r="K17" i="2" s="1"/>
  <c r="H17" i="2"/>
  <c r="I17" i="2" s="1"/>
  <c r="J5" i="2" l="1"/>
  <c r="K5" i="2" s="1"/>
</calcChain>
</file>

<file path=xl/sharedStrings.xml><?xml version="1.0" encoding="utf-8"?>
<sst xmlns="http://schemas.openxmlformats.org/spreadsheetml/2006/main" count="686" uniqueCount="137">
  <si>
    <t xml:space="preserve"> </t>
    <phoneticPr fontId="9" type="noConversion"/>
  </si>
  <si>
    <t>(단위 : 명)</t>
    <phoneticPr fontId="9" type="noConversion"/>
  </si>
  <si>
    <t>구    분</t>
    <phoneticPr fontId="9" type="noConversion"/>
  </si>
  <si>
    <t>전월대비</t>
    <phoneticPr fontId="9" type="noConversion"/>
  </si>
  <si>
    <t>계(C)</t>
    <phoneticPr fontId="9" type="noConversion"/>
  </si>
  <si>
    <t>남</t>
    <phoneticPr fontId="9" type="noConversion"/>
  </si>
  <si>
    <t>여</t>
    <phoneticPr fontId="9" type="noConversion"/>
  </si>
  <si>
    <t>증감
(C-B)</t>
    <phoneticPr fontId="9" type="noConversion"/>
  </si>
  <si>
    <t>증감율
(%)</t>
    <phoneticPr fontId="9" type="noConversion"/>
  </si>
  <si>
    <t>증감
(C-A)</t>
    <phoneticPr fontId="9" type="noConversion"/>
  </si>
  <si>
    <t>충청남도</t>
    <phoneticPr fontId="9" type="noConversion"/>
  </si>
  <si>
    <t>천안시</t>
    <phoneticPr fontId="9" type="noConversion"/>
  </si>
  <si>
    <t>공주시</t>
    <phoneticPr fontId="9" type="noConversion"/>
  </si>
  <si>
    <t>보령시</t>
    <phoneticPr fontId="9" type="noConversion"/>
  </si>
  <si>
    <t>아산시</t>
    <phoneticPr fontId="9" type="noConversion"/>
  </si>
  <si>
    <t>서산시</t>
    <phoneticPr fontId="9" type="noConversion"/>
  </si>
  <si>
    <t>논산시</t>
    <phoneticPr fontId="9" type="noConversion"/>
  </si>
  <si>
    <t>계룡시</t>
    <phoneticPr fontId="9" type="noConversion"/>
  </si>
  <si>
    <t>당진시</t>
    <phoneticPr fontId="9" type="noConversion"/>
  </si>
  <si>
    <t>금산군</t>
    <phoneticPr fontId="9" type="noConversion"/>
  </si>
  <si>
    <t>부여군</t>
    <phoneticPr fontId="9" type="noConversion"/>
  </si>
  <si>
    <t>서천군</t>
    <phoneticPr fontId="9" type="noConversion"/>
  </si>
  <si>
    <t>청양군</t>
    <phoneticPr fontId="9" type="noConversion"/>
  </si>
  <si>
    <t>홍성군</t>
    <phoneticPr fontId="9" type="noConversion"/>
  </si>
  <si>
    <t>예산군</t>
    <phoneticPr fontId="9" type="noConversion"/>
  </si>
  <si>
    <t>태안군</t>
    <phoneticPr fontId="9" type="noConversion"/>
  </si>
  <si>
    <t>(단위 : 명)</t>
    <phoneticPr fontId="9" type="noConversion"/>
  </si>
  <si>
    <t>행정기관</t>
  </si>
  <si>
    <t>전월대비
(C-B)</t>
    <phoneticPr fontId="9" type="noConversion"/>
  </si>
  <si>
    <t>계</t>
  </si>
  <si>
    <t>남</t>
  </si>
  <si>
    <t>여</t>
  </si>
  <si>
    <t>전국</t>
    <phoneticPr fontId="9" type="noConversion"/>
  </si>
  <si>
    <t>서울특별시</t>
    <phoneticPr fontId="9" type="noConversion"/>
  </si>
  <si>
    <t>부산광역시</t>
    <phoneticPr fontId="9" type="noConversion"/>
  </si>
  <si>
    <t>대구광역시</t>
    <phoneticPr fontId="9" type="noConversion"/>
  </si>
  <si>
    <t>인천광역시</t>
    <phoneticPr fontId="9" type="noConversion"/>
  </si>
  <si>
    <t>광주광역시</t>
    <phoneticPr fontId="9" type="noConversion"/>
  </si>
  <si>
    <t>대전광역시</t>
    <phoneticPr fontId="9" type="noConversion"/>
  </si>
  <si>
    <t>울산광역시</t>
    <phoneticPr fontId="9" type="noConversion"/>
  </si>
  <si>
    <t>세종특별자치시</t>
    <phoneticPr fontId="9" type="noConversion"/>
  </si>
  <si>
    <t>경기도</t>
    <phoneticPr fontId="9" type="noConversion"/>
  </si>
  <si>
    <t>강원도</t>
    <phoneticPr fontId="9" type="noConversion"/>
  </si>
  <si>
    <t>충청북도</t>
    <phoneticPr fontId="9" type="noConversion"/>
  </si>
  <si>
    <t>충청남도</t>
    <phoneticPr fontId="9" type="noConversion"/>
  </si>
  <si>
    <t>전라북도</t>
    <phoneticPr fontId="9" type="noConversion"/>
  </si>
  <si>
    <t>전라남도</t>
    <phoneticPr fontId="9" type="noConversion"/>
  </si>
  <si>
    <t>경상북도</t>
    <phoneticPr fontId="9" type="noConversion"/>
  </si>
  <si>
    <t>경상남도</t>
    <phoneticPr fontId="9" type="noConversion"/>
  </si>
  <si>
    <t>제주특별자치도</t>
    <phoneticPr fontId="9" type="noConversion"/>
  </si>
  <si>
    <t>5세별</t>
  </si>
  <si>
    <t>총인구수 (명)</t>
  </si>
  <si>
    <t>남자인구수 (명)</t>
  </si>
  <si>
    <t>여자인구수 (명)</t>
  </si>
  <si>
    <t>2020. 02</t>
  </si>
  <si>
    <t>충청남도</t>
  </si>
  <si>
    <t>천안시</t>
  </si>
  <si>
    <t>동남구</t>
  </si>
  <si>
    <t>서북구</t>
  </si>
  <si>
    <t>공주시</t>
  </si>
  <si>
    <t>보령시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</si>
  <si>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</si>
  <si>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</si>
  <si>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</si>
  <si>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</si>
  <si>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</si>
  <si>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</si>
  <si>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</si>
  <si>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</si>
  <si>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</si>
  <si>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</si>
  <si>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</si>
  <si>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</si>
  <si>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0 - 4세</t>
  </si>
  <si>
    <t>5 - 9세</t>
  </si>
  <si>
    <t>10 - 14세</t>
  </si>
  <si>
    <t>15 - 19세</t>
  </si>
  <si>
    <t>20 - 24세</t>
  </si>
  <si>
    <t>25 - 29세</t>
  </si>
  <si>
    <t>30 - 34세</t>
  </si>
  <si>
    <t>35 - 39세</t>
  </si>
  <si>
    <t>40 - 44세</t>
  </si>
  <si>
    <t>45 - 49세</t>
  </si>
  <si>
    <t>50 - 54세</t>
  </si>
  <si>
    <t>55 - 59세</t>
  </si>
  <si>
    <t>60 - 64세</t>
  </si>
  <si>
    <t>65 - 69세</t>
  </si>
  <si>
    <t>70 - 74세</t>
  </si>
  <si>
    <t>75 - 79세</t>
  </si>
  <si>
    <t>80 - 84세</t>
  </si>
  <si>
    <t>85 - 89세</t>
  </si>
  <si>
    <t>90 - 94세</t>
  </si>
  <si>
    <t>95 - 99세</t>
  </si>
  <si>
    <t>100+</t>
  </si>
  <si>
    <t>(단위 : 명)</t>
    <phoneticPr fontId="9" type="noConversion"/>
  </si>
  <si>
    <t>2019. 12</t>
  </si>
  <si>
    <t>0 - 9세</t>
    <phoneticPr fontId="5" type="noConversion"/>
  </si>
  <si>
    <t>10 - 19세</t>
    <phoneticPr fontId="5" type="noConversion"/>
  </si>
  <si>
    <t>20 - 29세</t>
    <phoneticPr fontId="5" type="noConversion"/>
  </si>
  <si>
    <t>30 - 39세</t>
    <phoneticPr fontId="5" type="noConversion"/>
  </si>
  <si>
    <t>40 - 49세</t>
    <phoneticPr fontId="5" type="noConversion"/>
  </si>
  <si>
    <t>50 - 59세</t>
    <phoneticPr fontId="5" type="noConversion"/>
  </si>
  <si>
    <t>60 - 69세</t>
    <phoneticPr fontId="5" type="noConversion"/>
  </si>
  <si>
    <t>70 - 79세</t>
    <phoneticPr fontId="5" type="noConversion"/>
  </si>
  <si>
    <t>80 - 89세</t>
    <phoneticPr fontId="5" type="noConversion"/>
  </si>
  <si>
    <t>90 - 99세</t>
    <phoneticPr fontId="5" type="noConversion"/>
  </si>
  <si>
    <t>(단위 : %)</t>
    <phoneticPr fontId="9" type="noConversion"/>
  </si>
  <si>
    <t>0 - 9세</t>
    <phoneticPr fontId="5" type="noConversion"/>
  </si>
  <si>
    <t>10 - 19세</t>
    <phoneticPr fontId="5" type="noConversion"/>
  </si>
  <si>
    <t>30 - 39세</t>
    <phoneticPr fontId="5" type="noConversion"/>
  </si>
  <si>
    <t>50 - 59세</t>
    <phoneticPr fontId="5" type="noConversion"/>
  </si>
  <si>
    <t>80 - 89세</t>
    <phoneticPr fontId="5" type="noConversion"/>
  </si>
  <si>
    <t>90 - 99세</t>
    <phoneticPr fontId="5" type="noConversion"/>
  </si>
  <si>
    <t>ㆍ성비: 인구구조를 크게 남녀별로 구분하는 지표로 여자 100명당 남자수를 의미
      ※ 성비 = 남자인구 ÷ 여자인구× 100</t>
    <phoneticPr fontId="5" type="noConversion"/>
  </si>
  <si>
    <r>
      <t>※ 주민등록상 인구통계는 외국인을 제외한</t>
    </r>
    <r>
      <rPr>
        <sz val="10"/>
        <color rgb="FFFF0000"/>
        <rFont val="맑은 고딕"/>
        <family val="3"/>
        <charset val="129"/>
        <scheme val="minor"/>
      </rPr>
      <t xml:space="preserve"> 내국인</t>
    </r>
    <r>
      <rPr>
        <sz val="10"/>
        <rFont val="맑은 고딕"/>
        <family val="3"/>
        <charset val="129"/>
        <scheme val="minor"/>
      </rPr>
      <t xml:space="preserve"> 통계입니다.</t>
    </r>
    <phoneticPr fontId="9" type="noConversion"/>
  </si>
  <si>
    <t xml:space="preserve"> (동남구)</t>
    <phoneticPr fontId="9" type="noConversion"/>
  </si>
  <si>
    <t xml:space="preserve"> (서북구)</t>
    <phoneticPr fontId="9" type="noConversion"/>
  </si>
  <si>
    <t>(동남구)</t>
    <phoneticPr fontId="1" type="noConversion"/>
  </si>
  <si>
    <t>(서북구)</t>
    <phoneticPr fontId="1" type="noConversion"/>
  </si>
  <si>
    <t xml:space="preserve"> </t>
    <phoneticPr fontId="1" type="noConversion"/>
  </si>
  <si>
    <t>10세별</t>
    <phoneticPr fontId="1" type="noConversion"/>
  </si>
  <si>
    <t>총인구수 (명)</t>
    <phoneticPr fontId="1" type="noConversion"/>
  </si>
  <si>
    <t>시계</t>
    <phoneticPr fontId="9" type="noConversion"/>
  </si>
  <si>
    <t>군계</t>
    <phoneticPr fontId="9" type="noConversion"/>
  </si>
  <si>
    <t>'21년말
(A)</t>
    <phoneticPr fontId="9" type="noConversion"/>
  </si>
  <si>
    <t>'21년 말 대비</t>
    <phoneticPr fontId="9" type="noConversion"/>
  </si>
  <si>
    <t>'21년 대비
(C-A)</t>
    <phoneticPr fontId="9" type="noConversion"/>
  </si>
  <si>
    <t>'22년 6월
(B)</t>
    <phoneticPr fontId="5" type="noConversion"/>
  </si>
  <si>
    <t>◆ 도내 주민등록상 인구 증감 현황(2022년 7월말 기준)</t>
    <phoneticPr fontId="5" type="noConversion"/>
  </si>
  <si>
    <t>인구수('22년 7월) (C)</t>
    <phoneticPr fontId="5" type="noConversion"/>
  </si>
  <si>
    <t>세대수
('22년 7월)</t>
    <phoneticPr fontId="5" type="noConversion"/>
  </si>
  <si>
    <t>◆ 전국 주민등록상 인구 현황(2022년 7월말 기준)</t>
    <phoneticPr fontId="1" type="noConversion"/>
  </si>
  <si>
    <t>◆ 도내 주민등록상 연령별 성별 5세별 인구수('22년 7월말 기준)</t>
    <phoneticPr fontId="5" type="noConversion"/>
  </si>
  <si>
    <t>2022. 7</t>
    <phoneticPr fontId="1" type="noConversion"/>
  </si>
  <si>
    <t>◆ 도내 주민등록상 연령별 성별 10세별 인구수('22년 7월말 기준)</t>
    <phoneticPr fontId="5" type="noConversion"/>
  </si>
  <si>
    <t>◆ 도내 주민등록상 연령별 성별 인구 구성비 현황('22년 7월말 기준)</t>
    <phoneticPr fontId="5" type="noConversion"/>
  </si>
  <si>
    <t>◆ 도내 주민등록상 연령별 성비 현황('22년 7월말 기준)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</si>
</sst>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\ "/>
    <numFmt numFmtId="177" formatCode="#,##0_ ;[Red]\-#,##0\ "/>
    <numFmt numFmtId="178" formatCode="0.00_ ;[Red]\-0.00\ "/>
    <numFmt numFmtId="179" formatCode="#,##0.00_ ;[Red]\-#,##0.00\ "/>
    <numFmt numFmtId="180" formatCode="#,##0_ 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2"/>
      <scheme val="minor"/>
    </font>
    <font>
      <sz val="9"/>
      <color indexed="8"/>
      <name val="맑은 고딕"/>
      <family val="3"/>
      <charset val="129"/>
      <scheme val="minor"/>
    </font>
    <font>
      <sz val="9"/>
      <color indexed="8"/>
      <name val="맑은 고딕"/>
      <family val="2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0"/>
      <color rgb="FF000000"/>
      <name val="맑은 고딕"/>
      <family val="2"/>
    </font>
    <font>
      <sz val="10"/>
      <name val="맑은 고딕"/>
      <family val="3"/>
      <charset val="129"/>
    </font>
    <font>
      <sz val="10"/>
      <color rgb="FF000000"/>
      <name val="맑은 고딕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CCCE0"/>
      </patternFill>
    </fill>
    <fill>
      <patternFill patternType="solid">
        <fgColor rgb="FFF0EBD7"/>
      </patternFill>
    </fill>
    <fill>
      <patternFill patternType="solid">
        <fgColor rgb="FFE2ECF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7" fillId="0" borderId="0" xfId="2" applyFont="1" applyAlignment="1">
      <alignment vertical="center" wrapText="1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2" borderId="8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wrapText="1" shrinkToFit="1"/>
    </xf>
    <xf numFmtId="178" fontId="4" fillId="3" borderId="17" xfId="1" applyNumberFormat="1" applyFont="1" applyFill="1" applyBorder="1" applyAlignment="1">
      <alignment horizontal="right" vertical="center"/>
    </xf>
    <xf numFmtId="178" fontId="8" fillId="4" borderId="17" xfId="1" applyNumberFormat="1" applyFont="1" applyFill="1" applyBorder="1" applyAlignment="1">
      <alignment horizontal="right" vertical="center"/>
    </xf>
    <xf numFmtId="178" fontId="8" fillId="4" borderId="9" xfId="1" applyNumberFormat="1" applyFont="1" applyFill="1" applyBorder="1" applyAlignment="1">
      <alignment horizontal="right" vertic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/>
    </xf>
    <xf numFmtId="0" fontId="4" fillId="5" borderId="20" xfId="1" applyFont="1" applyFill="1" applyBorder="1" applyAlignment="1">
      <alignment horizontal="distributed" vertical="center" shrinkToFit="1"/>
    </xf>
    <xf numFmtId="0" fontId="8" fillId="0" borderId="3" xfId="1" applyFont="1" applyBorder="1" applyAlignment="1">
      <alignment horizontal="distributed" vertical="center" shrinkToFit="1"/>
    </xf>
    <xf numFmtId="0" fontId="8" fillId="0" borderId="25" xfId="1" applyFont="1" applyBorder="1" applyAlignment="1">
      <alignment horizontal="distributed" vertical="center" shrinkToFit="1"/>
    </xf>
    <xf numFmtId="0" fontId="8" fillId="0" borderId="27" xfId="1" applyFont="1" applyBorder="1" applyAlignment="1">
      <alignment horizontal="distributed" vertical="center" shrinkToFit="1"/>
    </xf>
    <xf numFmtId="0" fontId="8" fillId="0" borderId="29" xfId="1" applyFont="1" applyBorder="1" applyAlignment="1">
      <alignment horizontal="distributed" vertical="center" shrinkToFit="1"/>
    </xf>
    <xf numFmtId="0" fontId="8" fillId="0" borderId="31" xfId="1" applyFont="1" applyBorder="1" applyAlignment="1">
      <alignment horizontal="distributed" vertical="center" shrinkToFi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8" borderId="28" xfId="2" applyFont="1" applyFill="1" applyBorder="1" applyAlignment="1">
      <alignment vertical="center"/>
    </xf>
    <xf numFmtId="0" fontId="7" fillId="8" borderId="15" xfId="2" applyFont="1" applyFill="1" applyBorder="1" applyAlignment="1">
      <alignment vertical="center"/>
    </xf>
    <xf numFmtId="0" fontId="12" fillId="0" borderId="0" xfId="2" applyFont="1" applyAlignment="1">
      <alignment vertical="center"/>
    </xf>
    <xf numFmtId="0" fontId="12" fillId="7" borderId="15" xfId="2" applyFont="1" applyFill="1" applyBorder="1" applyAlignment="1">
      <alignment vertical="center"/>
    </xf>
    <xf numFmtId="0" fontId="12" fillId="8" borderId="28" xfId="2" applyFont="1" applyFill="1" applyBorder="1" applyAlignment="1">
      <alignment vertical="center"/>
    </xf>
    <xf numFmtId="0" fontId="12" fillId="8" borderId="15" xfId="2" applyFont="1" applyFill="1" applyBorder="1" applyAlignment="1">
      <alignment vertical="center"/>
    </xf>
    <xf numFmtId="179" fontId="12" fillId="0" borderId="15" xfId="2" applyNumberFormat="1" applyFont="1" applyBorder="1" applyAlignment="1">
      <alignment horizontal="right" vertical="center"/>
    </xf>
    <xf numFmtId="0" fontId="12" fillId="0" borderId="0" xfId="2" applyFont="1" applyFill="1" applyBorder="1" applyAlignment="1">
      <alignment vertical="center"/>
    </xf>
    <xf numFmtId="179" fontId="12" fillId="0" borderId="0" xfId="2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177" fontId="4" fillId="3" borderId="18" xfId="1" applyNumberFormat="1" applyFont="1" applyFill="1" applyBorder="1" applyAlignment="1">
      <alignment horizontal="right" vertical="center" shrinkToFit="1"/>
    </xf>
    <xf numFmtId="177" fontId="8" fillId="4" borderId="18" xfId="1" applyNumberFormat="1" applyFont="1" applyFill="1" applyBorder="1" applyAlignment="1">
      <alignment horizontal="right" vertical="center" shrinkToFit="1"/>
    </xf>
    <xf numFmtId="177" fontId="8" fillId="4" borderId="19" xfId="1" applyNumberFormat="1" applyFont="1" applyFill="1" applyBorder="1" applyAlignment="1">
      <alignment horizontal="right" vertical="center" shrinkToFit="1"/>
    </xf>
    <xf numFmtId="0" fontId="4" fillId="2" borderId="7" xfId="1" applyFont="1" applyFill="1" applyBorder="1" applyAlignment="1">
      <alignment horizontal="center" vertical="center" shrinkToFit="1"/>
    </xf>
    <xf numFmtId="0" fontId="4" fillId="2" borderId="8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shrinkToFit="1"/>
    </xf>
    <xf numFmtId="176" fontId="10" fillId="5" borderId="22" xfId="7" applyNumberFormat="1" applyFont="1" applyFill="1" applyBorder="1">
      <alignment vertical="center"/>
    </xf>
    <xf numFmtId="176" fontId="4" fillId="3" borderId="33" xfId="1" applyNumberFormat="1" applyFont="1" applyFill="1" applyBorder="1" applyAlignment="1">
      <alignment horizontal="right" vertical="center"/>
    </xf>
    <xf numFmtId="41" fontId="18" fillId="0" borderId="15" xfId="10" applyFont="1" applyBorder="1">
      <alignment vertical="center"/>
    </xf>
    <xf numFmtId="41" fontId="18" fillId="0" borderId="33" xfId="10" applyFont="1" applyBorder="1">
      <alignment vertical="center"/>
    </xf>
    <xf numFmtId="41" fontId="18" fillId="0" borderId="16" xfId="10" applyFont="1" applyBorder="1">
      <alignment vertical="center"/>
    </xf>
    <xf numFmtId="0" fontId="4" fillId="2" borderId="19" xfId="1" applyFont="1" applyFill="1" applyBorder="1" applyAlignment="1">
      <alignment horizontal="center" vertical="center" wrapText="1" shrinkToFit="1"/>
    </xf>
    <xf numFmtId="180" fontId="15" fillId="0" borderId="33" xfId="0" applyNumberFormat="1" applyFont="1" applyBorder="1" applyAlignment="1">
      <alignment vertical="center"/>
    </xf>
    <xf numFmtId="180" fontId="19" fillId="0" borderId="15" xfId="0" applyNumberFormat="1" applyFont="1" applyFill="1" applyBorder="1" applyAlignment="1">
      <alignment vertical="center"/>
    </xf>
    <xf numFmtId="180" fontId="19" fillId="0" borderId="16" xfId="0" applyNumberFormat="1" applyFont="1" applyFill="1" applyBorder="1" applyAlignment="1">
      <alignment vertical="center"/>
    </xf>
    <xf numFmtId="180" fontId="15" fillId="0" borderId="34" xfId="0" applyNumberFormat="1" applyFont="1" applyBorder="1" applyAlignment="1">
      <alignment vertical="center"/>
    </xf>
    <xf numFmtId="180" fontId="19" fillId="0" borderId="8" xfId="0" applyNumberFormat="1" applyFont="1" applyFill="1" applyBorder="1" applyAlignment="1">
      <alignment vertical="center"/>
    </xf>
    <xf numFmtId="180" fontId="19" fillId="0" borderId="38" xfId="0" applyNumberFormat="1" applyFont="1" applyFill="1" applyBorder="1" applyAlignment="1">
      <alignment vertical="center"/>
    </xf>
    <xf numFmtId="180" fontId="15" fillId="0" borderId="36" xfId="0" applyNumberFormat="1" applyFont="1" applyBorder="1" applyAlignment="1">
      <alignment vertical="center"/>
    </xf>
    <xf numFmtId="41" fontId="17" fillId="0" borderId="15" xfId="10" applyFont="1" applyFill="1" applyBorder="1">
      <alignment vertical="center"/>
    </xf>
    <xf numFmtId="41" fontId="12" fillId="0" borderId="15" xfId="10" applyFont="1" applyBorder="1" applyAlignment="1">
      <alignment horizontal="right" vertical="center"/>
    </xf>
    <xf numFmtId="41" fontId="18" fillId="3" borderId="18" xfId="10" applyFont="1" applyFill="1" applyBorder="1">
      <alignment vertical="center"/>
    </xf>
    <xf numFmtId="180" fontId="15" fillId="3" borderId="18" xfId="0" applyNumberFormat="1" applyFont="1" applyFill="1" applyBorder="1" applyAlignment="1">
      <alignment vertical="center"/>
    </xf>
    <xf numFmtId="180" fontId="15" fillId="3" borderId="19" xfId="0" applyNumberFormat="1" applyFont="1" applyFill="1" applyBorder="1" applyAlignment="1">
      <alignment vertical="center"/>
    </xf>
    <xf numFmtId="180" fontId="15" fillId="9" borderId="18" xfId="0" applyNumberFormat="1" applyFont="1" applyFill="1" applyBorder="1" applyAlignment="1">
      <alignment vertical="center"/>
    </xf>
    <xf numFmtId="180" fontId="15" fillId="9" borderId="13" xfId="0" applyNumberFormat="1" applyFont="1" applyFill="1" applyBorder="1" applyAlignment="1">
      <alignment vertical="center"/>
    </xf>
    <xf numFmtId="180" fontId="15" fillId="9" borderId="7" xfId="0" applyNumberFormat="1" applyFont="1" applyFill="1" applyBorder="1" applyAlignment="1">
      <alignment vertical="center"/>
    </xf>
    <xf numFmtId="180" fontId="15" fillId="0" borderId="26" xfId="0" applyNumberFormat="1" applyFont="1" applyFill="1" applyBorder="1" applyAlignment="1">
      <alignment vertical="center"/>
    </xf>
    <xf numFmtId="180" fontId="15" fillId="0" borderId="46" xfId="0" applyNumberFormat="1" applyFont="1" applyFill="1" applyBorder="1" applyAlignment="1">
      <alignment vertical="center"/>
    </xf>
    <xf numFmtId="180" fontId="10" fillId="5" borderId="45" xfId="0" applyNumberFormat="1" applyFont="1" applyFill="1" applyBorder="1" applyAlignment="1">
      <alignment vertical="center"/>
    </xf>
    <xf numFmtId="180" fontId="15" fillId="0" borderId="30" xfId="0" applyNumberFormat="1" applyFont="1" applyFill="1" applyBorder="1" applyAlignment="1">
      <alignment vertical="center"/>
    </xf>
    <xf numFmtId="180" fontId="15" fillId="0" borderId="47" xfId="0" applyNumberFormat="1" applyFont="1" applyFill="1" applyBorder="1" applyAlignment="1">
      <alignment vertical="center"/>
    </xf>
    <xf numFmtId="176" fontId="10" fillId="5" borderId="42" xfId="6" applyNumberFormat="1" applyFont="1" applyFill="1" applyBorder="1">
      <alignment vertical="center"/>
    </xf>
    <xf numFmtId="0" fontId="4" fillId="3" borderId="25" xfId="1" applyFont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176" fontId="4" fillId="3" borderId="33" xfId="1" applyNumberFormat="1" applyFont="1" applyFill="1" applyBorder="1">
      <alignment vertical="center"/>
    </xf>
    <xf numFmtId="0" fontId="4" fillId="3" borderId="29" xfId="1" applyFont="1" applyFill="1" applyBorder="1" applyAlignment="1">
      <alignment horizontal="center" vertical="center"/>
    </xf>
    <xf numFmtId="176" fontId="4" fillId="3" borderId="48" xfId="1" applyNumberFormat="1" applyFont="1" applyFill="1" applyBorder="1" applyAlignment="1">
      <alignment vertical="center" shrinkToFit="1"/>
    </xf>
    <xf numFmtId="176" fontId="4" fillId="3" borderId="49" xfId="1" applyNumberFormat="1" applyFont="1" applyFill="1" applyBorder="1" applyAlignment="1">
      <alignment vertical="center" shrinkToFit="1"/>
    </xf>
    <xf numFmtId="176" fontId="4" fillId="3" borderId="50" xfId="1" applyNumberFormat="1" applyFont="1" applyFill="1" applyBorder="1" applyAlignment="1">
      <alignment vertical="center" shrinkToFit="1"/>
    </xf>
    <xf numFmtId="176" fontId="4" fillId="3" borderId="51" xfId="1" applyNumberFormat="1" applyFont="1" applyFill="1" applyBorder="1" applyAlignment="1">
      <alignment vertical="center" shrinkToFit="1"/>
    </xf>
    <xf numFmtId="176" fontId="4" fillId="3" borderId="52" xfId="1" applyNumberFormat="1" applyFont="1" applyFill="1" applyBorder="1" applyAlignment="1">
      <alignment vertical="center" shrinkToFit="1"/>
    </xf>
    <xf numFmtId="177" fontId="4" fillId="3" borderId="13" xfId="1" applyNumberFormat="1" applyFont="1" applyFill="1" applyBorder="1" applyAlignment="1">
      <alignment horizontal="right" vertical="center" shrinkToFit="1"/>
    </xf>
    <xf numFmtId="178" fontId="4" fillId="3" borderId="12" xfId="1" applyNumberFormat="1" applyFont="1" applyFill="1" applyBorder="1" applyAlignment="1">
      <alignment horizontal="right" vertical="center"/>
    </xf>
    <xf numFmtId="0" fontId="4" fillId="10" borderId="20" xfId="1" applyFont="1" applyFill="1" applyBorder="1" applyAlignment="1">
      <alignment horizontal="center" vertical="center"/>
    </xf>
    <xf numFmtId="176" fontId="4" fillId="10" borderId="42" xfId="1" applyNumberFormat="1" applyFont="1" applyFill="1" applyBorder="1">
      <alignment vertical="center"/>
    </xf>
    <xf numFmtId="176" fontId="4" fillId="10" borderId="22" xfId="1" applyNumberFormat="1" applyFont="1" applyFill="1" applyBorder="1">
      <alignment vertical="center"/>
    </xf>
    <xf numFmtId="176" fontId="4" fillId="10" borderId="21" xfId="1" applyNumberFormat="1" applyFont="1" applyFill="1" applyBorder="1">
      <alignment vertical="center"/>
    </xf>
    <xf numFmtId="176" fontId="4" fillId="10" borderId="53" xfId="1" applyNumberFormat="1" applyFont="1" applyFill="1" applyBorder="1">
      <alignment vertical="center"/>
    </xf>
    <xf numFmtId="177" fontId="4" fillId="10" borderId="22" xfId="1" applyNumberFormat="1" applyFont="1" applyFill="1" applyBorder="1" applyAlignment="1">
      <alignment horizontal="right" vertical="center" shrinkToFit="1"/>
    </xf>
    <xf numFmtId="178" fontId="4" fillId="10" borderId="23" xfId="1" applyNumberFormat="1" applyFont="1" applyFill="1" applyBorder="1" applyAlignment="1">
      <alignment horizontal="right" vertical="center"/>
    </xf>
    <xf numFmtId="0" fontId="4" fillId="2" borderId="37" xfId="1" applyFont="1" applyFill="1" applyBorder="1" applyAlignment="1">
      <alignment horizontal="center" vertical="center" shrinkToFit="1"/>
    </xf>
    <xf numFmtId="176" fontId="10" fillId="5" borderId="55" xfId="7" applyNumberFormat="1" applyFont="1" applyFill="1" applyBorder="1">
      <alignment vertical="center"/>
    </xf>
    <xf numFmtId="176" fontId="10" fillId="5" borderId="42" xfId="7" applyNumberFormat="1" applyFont="1" applyFill="1" applyBorder="1">
      <alignment vertical="center"/>
    </xf>
    <xf numFmtId="180" fontId="11" fillId="0" borderId="33" xfId="2" applyNumberFormat="1" applyFont="1" applyBorder="1" applyAlignment="1">
      <alignment vertical="center"/>
    </xf>
    <xf numFmtId="180" fontId="11" fillId="0" borderId="40" xfId="2" applyNumberFormat="1" applyFont="1" applyBorder="1" applyAlignment="1">
      <alignment vertical="center"/>
    </xf>
    <xf numFmtId="180" fontId="16" fillId="5" borderId="42" xfId="2" applyNumberFormat="1" applyFont="1" applyFill="1" applyBorder="1" applyAlignment="1">
      <alignment vertical="center"/>
    </xf>
    <xf numFmtId="180" fontId="11" fillId="0" borderId="48" xfId="2" applyNumberFormat="1" applyFont="1" applyBorder="1" applyAlignment="1">
      <alignment vertical="center"/>
    </xf>
    <xf numFmtId="180" fontId="11" fillId="0" borderId="34" xfId="2" applyNumberFormat="1" applyFont="1" applyBorder="1" applyAlignment="1">
      <alignment vertical="center"/>
    </xf>
    <xf numFmtId="0" fontId="4" fillId="2" borderId="37" xfId="1" applyFont="1" applyFill="1" applyBorder="1" applyAlignment="1">
      <alignment horizontal="center" vertical="center" wrapText="1" shrinkToFit="1"/>
    </xf>
    <xf numFmtId="178" fontId="4" fillId="10" borderId="53" xfId="1" applyNumberFormat="1" applyFont="1" applyFill="1" applyBorder="1" applyAlignment="1">
      <alignment horizontal="right" vertical="center"/>
    </xf>
    <xf numFmtId="178" fontId="4" fillId="3" borderId="35" xfId="1" applyNumberFormat="1" applyFont="1" applyFill="1" applyBorder="1" applyAlignment="1">
      <alignment horizontal="right" vertical="center"/>
    </xf>
    <xf numFmtId="178" fontId="8" fillId="4" borderId="16" xfId="1" applyNumberFormat="1" applyFont="1" applyFill="1" applyBorder="1" applyAlignment="1">
      <alignment horizontal="right" vertical="center"/>
    </xf>
    <xf numFmtId="178" fontId="4" fillId="3" borderId="16" xfId="1" applyNumberFormat="1" applyFont="1" applyFill="1" applyBorder="1" applyAlignment="1">
      <alignment horizontal="right" vertical="center"/>
    </xf>
    <xf numFmtId="178" fontId="8" fillId="4" borderId="37" xfId="1" applyNumberFormat="1" applyFont="1" applyFill="1" applyBorder="1" applyAlignment="1">
      <alignment horizontal="right" vertical="center"/>
    </xf>
    <xf numFmtId="0" fontId="4" fillId="2" borderId="7" xfId="1" applyFont="1" applyFill="1" applyBorder="1" applyAlignment="1">
      <alignment horizontal="center" vertical="center" wrapText="1" shrinkToFit="1"/>
    </xf>
    <xf numFmtId="177" fontId="4" fillId="10" borderId="56" xfId="1" applyNumberFormat="1" applyFont="1" applyFill="1" applyBorder="1" applyAlignment="1">
      <alignment horizontal="right" vertical="center" shrinkToFit="1"/>
    </xf>
    <xf numFmtId="177" fontId="4" fillId="3" borderId="10" xfId="1" applyNumberFormat="1" applyFont="1" applyFill="1" applyBorder="1" applyAlignment="1">
      <alignment horizontal="right" vertical="center" shrinkToFit="1"/>
    </xf>
    <xf numFmtId="177" fontId="8" fillId="4" borderId="14" xfId="1" applyNumberFormat="1" applyFont="1" applyFill="1" applyBorder="1" applyAlignment="1">
      <alignment horizontal="right" vertical="center" shrinkToFit="1"/>
    </xf>
    <xf numFmtId="177" fontId="4" fillId="3" borderId="14" xfId="1" applyNumberFormat="1" applyFont="1" applyFill="1" applyBorder="1" applyAlignment="1">
      <alignment horizontal="right" vertical="center" shrinkToFit="1"/>
    </xf>
    <xf numFmtId="177" fontId="8" fillId="4" borderId="7" xfId="1" applyNumberFormat="1" applyFont="1" applyFill="1" applyBorder="1" applyAlignment="1">
      <alignment horizontal="right" vertical="center" shrinkToFit="1"/>
    </xf>
    <xf numFmtId="177" fontId="4" fillId="5" borderId="55" xfId="1" applyNumberFormat="1" applyFont="1" applyFill="1" applyBorder="1" applyAlignment="1">
      <alignment vertical="center" shrinkToFit="1"/>
    </xf>
    <xf numFmtId="177" fontId="8" fillId="0" borderId="4" xfId="1" applyNumberFormat="1" applyFont="1" applyBorder="1" applyAlignment="1">
      <alignment vertical="center" shrinkToFit="1"/>
    </xf>
    <xf numFmtId="177" fontId="8" fillId="0" borderId="58" xfId="1" applyNumberFormat="1" applyFont="1" applyBorder="1" applyAlignment="1">
      <alignment vertical="center" shrinkToFit="1"/>
    </xf>
    <xf numFmtId="177" fontId="8" fillId="0" borderId="59" xfId="1" applyNumberFormat="1" applyFont="1" applyBorder="1" applyAlignment="1">
      <alignment vertical="center" shrinkToFit="1"/>
    </xf>
    <xf numFmtId="177" fontId="8" fillId="0" borderId="60" xfId="1" applyNumberFormat="1" applyFont="1" applyBorder="1" applyAlignment="1">
      <alignment vertical="center" shrinkToFit="1"/>
    </xf>
    <xf numFmtId="177" fontId="8" fillId="0" borderId="57" xfId="1" applyNumberFormat="1" applyFont="1" applyBorder="1" applyAlignment="1">
      <alignment vertical="center" shrinkToFit="1"/>
    </xf>
    <xf numFmtId="177" fontId="4" fillId="5" borderId="42" xfId="1" applyNumberFormat="1" applyFont="1" applyFill="1" applyBorder="1" applyAlignment="1">
      <alignment vertical="center" shrinkToFit="1"/>
    </xf>
    <xf numFmtId="177" fontId="8" fillId="0" borderId="32" xfId="1" applyNumberFormat="1" applyFont="1" applyBorder="1" applyAlignment="1">
      <alignment vertical="center" shrinkToFit="1"/>
    </xf>
    <xf numFmtId="177" fontId="8" fillId="0" borderId="33" xfId="1" applyNumberFormat="1" applyFont="1" applyBorder="1" applyAlignment="1">
      <alignment vertical="center" shrinkToFit="1"/>
    </xf>
    <xf numFmtId="177" fontId="8" fillId="0" borderId="33" xfId="9" applyNumberFormat="1" applyFont="1" applyBorder="1" applyAlignment="1">
      <alignment vertical="center" shrinkToFit="1"/>
    </xf>
    <xf numFmtId="177" fontId="8" fillId="0" borderId="40" xfId="9" applyNumberFormat="1" applyFont="1" applyBorder="1" applyAlignment="1">
      <alignment vertical="center" shrinkToFit="1"/>
    </xf>
    <xf numFmtId="177" fontId="4" fillId="5" borderId="42" xfId="9" applyNumberFormat="1" applyFont="1" applyFill="1" applyBorder="1" applyAlignment="1">
      <alignment vertical="center" shrinkToFit="1"/>
    </xf>
    <xf numFmtId="177" fontId="8" fillId="0" borderId="48" xfId="1" applyNumberFormat="1" applyFont="1" applyBorder="1" applyAlignment="1">
      <alignment vertical="center" shrinkToFit="1"/>
    </xf>
    <xf numFmtId="177" fontId="8" fillId="0" borderId="34" xfId="9" applyNumberFormat="1" applyFont="1" applyBorder="1" applyAlignment="1">
      <alignment vertical="center" shrinkToFit="1"/>
    </xf>
    <xf numFmtId="180" fontId="15" fillId="9" borderId="61" xfId="0" applyNumberFormat="1" applyFont="1" applyFill="1" applyBorder="1" applyAlignment="1">
      <alignment vertical="center"/>
    </xf>
    <xf numFmtId="180" fontId="10" fillId="5" borderId="56" xfId="0" applyNumberFormat="1" applyFont="1" applyFill="1" applyBorder="1" applyAlignment="1">
      <alignment vertical="center"/>
    </xf>
    <xf numFmtId="176" fontId="4" fillId="3" borderId="14" xfId="1" applyNumberFormat="1" applyFont="1" applyFill="1" applyBorder="1">
      <alignment vertical="center"/>
    </xf>
    <xf numFmtId="176" fontId="4" fillId="3" borderId="58" xfId="1" applyNumberFormat="1" applyFont="1" applyFill="1" applyBorder="1" applyAlignment="1">
      <alignment horizontal="right" vertical="center"/>
    </xf>
    <xf numFmtId="176" fontId="4" fillId="3" borderId="15" xfId="1" applyNumberFormat="1" applyFont="1" applyFill="1" applyBorder="1">
      <alignment vertical="center"/>
    </xf>
    <xf numFmtId="0" fontId="12" fillId="7" borderId="15" xfId="2" applyFont="1" applyFill="1" applyBorder="1" applyAlignment="1">
      <alignment vertical="center"/>
    </xf>
    <xf numFmtId="180" fontId="15" fillId="0" borderId="32" xfId="0" applyNumberFormat="1" applyFont="1" applyFill="1" applyBorder="1" applyAlignment="1">
      <alignment vertical="center"/>
    </xf>
    <xf numFmtId="180" fontId="15" fillId="0" borderId="33" xfId="0" applyNumberFormat="1" applyFont="1" applyFill="1" applyBorder="1" applyAlignment="1">
      <alignment vertical="center"/>
    </xf>
    <xf numFmtId="180" fontId="15" fillId="0" borderId="40" xfId="0" applyNumberFormat="1" applyFont="1" applyFill="1" applyBorder="1" applyAlignment="1">
      <alignment vertical="center"/>
    </xf>
    <xf numFmtId="180" fontId="10" fillId="5" borderId="42" xfId="0" applyNumberFormat="1" applyFont="1" applyFill="1" applyBorder="1" applyAlignment="1">
      <alignment vertical="center"/>
    </xf>
    <xf numFmtId="180" fontId="15" fillId="0" borderId="48" xfId="0" applyNumberFormat="1" applyFont="1" applyFill="1" applyBorder="1" applyAlignment="1">
      <alignment vertical="center"/>
    </xf>
    <xf numFmtId="180" fontId="15" fillId="0" borderId="34" xfId="0" applyNumberFormat="1" applyFont="1" applyFill="1" applyBorder="1" applyAlignment="1">
      <alignment vertical="center"/>
    </xf>
    <xf numFmtId="180" fontId="15" fillId="0" borderId="15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28" xfId="0" applyNumberFormat="1" applyFont="1" applyBorder="1" applyAlignment="1">
      <alignment vertical="center"/>
    </xf>
    <xf numFmtId="180" fontId="15" fillId="0" borderId="41" xfId="0" applyNumberFormat="1" applyFont="1" applyBorder="1" applyAlignment="1">
      <alignment vertical="center"/>
    </xf>
    <xf numFmtId="180" fontId="10" fillId="5" borderId="21" xfId="0" applyNumberFormat="1" applyFont="1" applyFill="1" applyBorder="1" applyAlignment="1">
      <alignment vertical="center"/>
    </xf>
    <xf numFmtId="180" fontId="10" fillId="5" borderId="53" xfId="0" applyNumberFormat="1" applyFont="1" applyFill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35" xfId="0" applyNumberFormat="1" applyFont="1" applyBorder="1" applyAlignment="1">
      <alignment vertical="center"/>
    </xf>
    <xf numFmtId="180" fontId="15" fillId="0" borderId="8" xfId="0" applyNumberFormat="1" applyFont="1" applyBorder="1" applyAlignment="1">
      <alignment vertical="center"/>
    </xf>
    <xf numFmtId="180" fontId="15" fillId="0" borderId="37" xfId="0" applyNumberFormat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4" fillId="2" borderId="24" xfId="1" applyFont="1" applyFill="1" applyBorder="1" applyAlignment="1">
      <alignment horizontal="center" vertical="center" wrapText="1" shrinkToFit="1"/>
    </xf>
    <xf numFmtId="0" fontId="4" fillId="2" borderId="54" xfId="1" applyFont="1" applyFill="1" applyBorder="1" applyAlignment="1">
      <alignment horizontal="center" vertical="center" wrapText="1" shrinkToFit="1"/>
    </xf>
    <xf numFmtId="0" fontId="4" fillId="2" borderId="1" xfId="1" quotePrefix="1" applyFont="1" applyFill="1" applyBorder="1" applyAlignment="1">
      <alignment horizontal="center" vertical="center" wrapText="1" shrinkToFit="1"/>
    </xf>
    <xf numFmtId="0" fontId="4" fillId="2" borderId="6" xfId="1" applyFont="1" applyFill="1" applyBorder="1" applyAlignment="1">
      <alignment horizontal="center" vertical="center" wrapText="1" shrinkToFit="1"/>
    </xf>
    <xf numFmtId="0" fontId="8" fillId="0" borderId="0" xfId="1" applyFont="1" applyAlignment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4" fillId="2" borderId="31" xfId="1" applyFont="1" applyFill="1" applyBorder="1" applyAlignment="1">
      <alignment horizontal="center" vertical="center" shrinkToFit="1"/>
    </xf>
    <xf numFmtId="0" fontId="4" fillId="2" borderId="32" xfId="1" quotePrefix="1" applyFont="1" applyFill="1" applyBorder="1" applyAlignment="1">
      <alignment horizontal="center" vertical="center" wrapText="1" shrinkToFit="1"/>
    </xf>
    <xf numFmtId="0" fontId="4" fillId="2" borderId="34" xfId="1" applyFont="1" applyFill="1" applyBorder="1" applyAlignment="1">
      <alignment horizontal="center" vertical="center" shrinkToFit="1"/>
    </xf>
    <xf numFmtId="0" fontId="4" fillId="2" borderId="43" xfId="1" quotePrefix="1" applyFont="1" applyFill="1" applyBorder="1" applyAlignment="1">
      <alignment horizontal="center" vertical="center" wrapText="1" shrinkToFit="1"/>
    </xf>
    <xf numFmtId="0" fontId="4" fillId="2" borderId="44" xfId="1" quotePrefix="1" applyFont="1" applyFill="1" applyBorder="1" applyAlignment="1">
      <alignment horizontal="center" vertical="center" wrapText="1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39" xfId="1" applyFont="1" applyFill="1" applyBorder="1" applyAlignment="1">
      <alignment horizontal="center" vertical="center" wrapText="1" shrinkToFit="1"/>
    </xf>
    <xf numFmtId="0" fontId="4" fillId="2" borderId="36" xfId="1" applyFont="1" applyFill="1" applyBorder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54" xfId="1" applyFont="1" applyFill="1" applyBorder="1" applyAlignment="1">
      <alignment horizontal="center" vertical="center" shrinkToFit="1"/>
    </xf>
    <xf numFmtId="0" fontId="4" fillId="2" borderId="32" xfId="1" applyFont="1" applyFill="1" applyBorder="1" applyAlignment="1">
      <alignment horizontal="center" vertical="center" wrapText="1" shrinkToFit="1"/>
    </xf>
    <xf numFmtId="0" fontId="4" fillId="2" borderId="4" xfId="1" applyFont="1" applyFill="1" applyBorder="1" applyAlignment="1">
      <alignment horizontal="center" vertical="center" wrapText="1" shrinkToFit="1"/>
    </xf>
    <xf numFmtId="0" fontId="4" fillId="2" borderId="57" xfId="1" applyFont="1" applyFill="1" applyBorder="1" applyAlignment="1">
      <alignment horizontal="center" vertical="center" shrinkToFit="1"/>
    </xf>
    <xf numFmtId="0" fontId="11" fillId="6" borderId="15" xfId="2" applyFont="1" applyFill="1" applyBorder="1" applyAlignment="1">
      <alignment vertical="center"/>
    </xf>
    <xf numFmtId="0" fontId="7" fillId="7" borderId="15" xfId="2" applyFont="1" applyFill="1" applyBorder="1" applyAlignment="1">
      <alignment vertical="center"/>
    </xf>
    <xf numFmtId="0" fontId="12" fillId="7" borderId="15" xfId="2" applyFont="1" applyFill="1" applyBorder="1" applyAlignment="1">
      <alignment vertical="center"/>
    </xf>
    <xf numFmtId="0" fontId="12" fillId="7" borderId="15" xfId="2" applyFont="1" applyFill="1" applyBorder="1" applyAlignment="1">
      <alignment horizontal="left" vertical="center"/>
    </xf>
    <xf numFmtId="0" fontId="13" fillId="6" borderId="15" xfId="2" applyFont="1" applyFill="1" applyBorder="1" applyAlignment="1">
      <alignment vertical="center"/>
    </xf>
  </cellXfs>
  <cellStyles count="11">
    <cellStyle name="쉼표 [0]" xfId="10" builtinId="6"/>
    <cellStyle name="쉼표 [0] 2" xfId="9"/>
    <cellStyle name="표준" xfId="0" builtinId="0"/>
    <cellStyle name="표준 16" xfId="7"/>
    <cellStyle name="표준 17" xfId="3"/>
    <cellStyle name="표준 17 2" xfId="8"/>
    <cellStyle name="표준 2" xfId="1"/>
    <cellStyle name="표준 21" xfId="4"/>
    <cellStyle name="표준 22" xfId="5"/>
    <cellStyle name="표준 3" xfId="2"/>
    <cellStyle name="표준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5" sqref="D5"/>
    </sheetView>
  </sheetViews>
  <sheetFormatPr defaultColWidth="10.25" defaultRowHeight="19.5" customHeight="1" x14ac:dyDescent="0.3"/>
  <cols>
    <col min="1" max="1" width="10.25" style="12"/>
    <col min="2" max="8" width="12.625" style="2" customWidth="1"/>
    <col min="9" max="9" width="11.375" style="2" bestFit="1" customWidth="1"/>
    <col min="10" max="10" width="10.25" style="2"/>
    <col min="11" max="11" width="11.375" style="2" bestFit="1" customWidth="1"/>
    <col min="12" max="16384" width="10.25" style="2"/>
  </cols>
  <sheetData>
    <row r="1" spans="1:11" ht="19.5" customHeight="1" x14ac:dyDescent="0.3">
      <c r="A1" s="142" t="s">
        <v>128</v>
      </c>
      <c r="B1" s="142"/>
      <c r="C1" s="142"/>
      <c r="D1" s="142"/>
      <c r="E1" s="142"/>
      <c r="F1" s="142"/>
      <c r="G1" s="142"/>
      <c r="H1" s="33" t="s">
        <v>114</v>
      </c>
      <c r="I1" s="1"/>
      <c r="J1" s="1"/>
      <c r="K1" s="1"/>
    </row>
    <row r="2" spans="1:11" ht="19.5" customHeight="1" thickBot="1" x14ac:dyDescent="0.35">
      <c r="A2" s="147" t="s">
        <v>0</v>
      </c>
      <c r="B2" s="147"/>
      <c r="C2" s="147"/>
      <c r="D2" s="3"/>
      <c r="E2" s="3"/>
      <c r="F2" s="3" t="s">
        <v>119</v>
      </c>
      <c r="G2" s="4" t="s">
        <v>0</v>
      </c>
      <c r="H2" s="5"/>
      <c r="I2" s="5"/>
      <c r="J2" s="5"/>
      <c r="K2" s="6" t="s">
        <v>1</v>
      </c>
    </row>
    <row r="3" spans="1:11" ht="19.5" customHeight="1" x14ac:dyDescent="0.3">
      <c r="A3" s="148" t="s">
        <v>2</v>
      </c>
      <c r="B3" s="150" t="s">
        <v>124</v>
      </c>
      <c r="C3" s="152" t="s">
        <v>127</v>
      </c>
      <c r="D3" s="148" t="s">
        <v>129</v>
      </c>
      <c r="E3" s="154"/>
      <c r="F3" s="155"/>
      <c r="G3" s="156" t="s">
        <v>130</v>
      </c>
      <c r="H3" s="143" t="s">
        <v>3</v>
      </c>
      <c r="I3" s="144"/>
      <c r="J3" s="145" t="s">
        <v>125</v>
      </c>
      <c r="K3" s="146"/>
    </row>
    <row r="4" spans="1:11" ht="28.5" customHeight="1" thickBot="1" x14ac:dyDescent="0.35">
      <c r="A4" s="149"/>
      <c r="B4" s="151"/>
      <c r="C4" s="153"/>
      <c r="D4" s="37" t="s">
        <v>4</v>
      </c>
      <c r="E4" s="38" t="s">
        <v>5</v>
      </c>
      <c r="F4" s="39" t="s">
        <v>6</v>
      </c>
      <c r="G4" s="157"/>
      <c r="H4" s="45" t="s">
        <v>7</v>
      </c>
      <c r="I4" s="94" t="s">
        <v>8</v>
      </c>
      <c r="J4" s="100" t="s">
        <v>9</v>
      </c>
      <c r="K4" s="8" t="s">
        <v>8</v>
      </c>
    </row>
    <row r="5" spans="1:11" ht="19.5" customHeight="1" thickBot="1" x14ac:dyDescent="0.35">
      <c r="A5" s="79" t="s">
        <v>10</v>
      </c>
      <c r="B5" s="80">
        <f t="shared" ref="B5:G5" si="0">SUM(B6,B17)</f>
        <v>2119257</v>
      </c>
      <c r="C5" s="80">
        <f t="shared" si="0"/>
        <v>2120201</v>
      </c>
      <c r="D5" s="81">
        <f t="shared" si="0"/>
        <v>2121011</v>
      </c>
      <c r="E5" s="82">
        <f t="shared" si="0"/>
        <v>1085037</v>
      </c>
      <c r="F5" s="83">
        <f t="shared" si="0"/>
        <v>1035974</v>
      </c>
      <c r="G5" s="80">
        <f t="shared" si="0"/>
        <v>1013955</v>
      </c>
      <c r="H5" s="84">
        <f>D5-C5</f>
        <v>810</v>
      </c>
      <c r="I5" s="95">
        <f>H5/C5*100</f>
        <v>3.8203925005223564E-2</v>
      </c>
      <c r="J5" s="101">
        <f>D5-B5</f>
        <v>1754</v>
      </c>
      <c r="K5" s="85">
        <f>J5/B5*100</f>
        <v>8.2764855796158748E-2</v>
      </c>
    </row>
    <row r="6" spans="1:11" ht="19.5" customHeight="1" x14ac:dyDescent="0.3">
      <c r="A6" s="71" t="s">
        <v>122</v>
      </c>
      <c r="B6" s="72">
        <f t="shared" ref="B6:G6" si="1">SUM(B7,B10:B16)</f>
        <v>1686170</v>
      </c>
      <c r="C6" s="73">
        <f t="shared" si="1"/>
        <v>1689113</v>
      </c>
      <c r="D6" s="74">
        <f>SUM(D7,D10:D16)</f>
        <v>1690080</v>
      </c>
      <c r="E6" s="75">
        <f t="shared" si="1"/>
        <v>869189</v>
      </c>
      <c r="F6" s="76">
        <f t="shared" si="1"/>
        <v>820891</v>
      </c>
      <c r="G6" s="73">
        <f t="shared" si="1"/>
        <v>792110</v>
      </c>
      <c r="H6" s="77">
        <f t="shared" ref="H6:H24" si="2">D6-C6</f>
        <v>967</v>
      </c>
      <c r="I6" s="96">
        <f t="shared" ref="I6:I24" si="3">H6/C6*100</f>
        <v>5.7248982158091259E-2</v>
      </c>
      <c r="J6" s="102">
        <f t="shared" ref="J6:J24" si="4">D6-B6</f>
        <v>3910</v>
      </c>
      <c r="K6" s="78">
        <f t="shared" ref="K6:K24" si="5">J6/B6*100</f>
        <v>0.23188646459135201</v>
      </c>
    </row>
    <row r="7" spans="1:11" ht="19.5" customHeight="1" x14ac:dyDescent="0.3">
      <c r="A7" s="68" t="s">
        <v>11</v>
      </c>
      <c r="B7" s="43">
        <v>658486</v>
      </c>
      <c r="C7" s="43">
        <v>657214</v>
      </c>
      <c r="D7" s="55">
        <f>E7+F7</f>
        <v>657418</v>
      </c>
      <c r="E7" s="42">
        <v>336389</v>
      </c>
      <c r="F7" s="44">
        <v>321029</v>
      </c>
      <c r="G7" s="43">
        <v>301765</v>
      </c>
      <c r="H7" s="35">
        <f t="shared" si="2"/>
        <v>204</v>
      </c>
      <c r="I7" s="97">
        <f t="shared" si="3"/>
        <v>3.1040117830721803E-2</v>
      </c>
      <c r="J7" s="103">
        <f t="shared" si="4"/>
        <v>-1068</v>
      </c>
      <c r="K7" s="10">
        <f t="shared" si="5"/>
        <v>-0.16219023639075092</v>
      </c>
    </row>
    <row r="8" spans="1:11" ht="19.5" customHeight="1" x14ac:dyDescent="0.3">
      <c r="A8" s="68" t="s">
        <v>115</v>
      </c>
      <c r="B8" s="43">
        <v>255292</v>
      </c>
      <c r="C8" s="43">
        <v>255635</v>
      </c>
      <c r="D8" s="55">
        <f t="shared" ref="C8:D24" si="6">E8+F8</f>
        <v>255838</v>
      </c>
      <c r="E8" s="42">
        <v>129785</v>
      </c>
      <c r="F8" s="44">
        <v>126053</v>
      </c>
      <c r="G8" s="43">
        <v>118728</v>
      </c>
      <c r="H8" s="35">
        <f t="shared" si="2"/>
        <v>203</v>
      </c>
      <c r="I8" s="97">
        <f t="shared" si="3"/>
        <v>7.9410096426545659E-2</v>
      </c>
      <c r="J8" s="103">
        <f t="shared" si="4"/>
        <v>546</v>
      </c>
      <c r="K8" s="10">
        <f t="shared" si="5"/>
        <v>0.21387274180154492</v>
      </c>
    </row>
    <row r="9" spans="1:11" ht="19.5" customHeight="1" x14ac:dyDescent="0.3">
      <c r="A9" s="68" t="s">
        <v>116</v>
      </c>
      <c r="B9" s="43">
        <v>403194</v>
      </c>
      <c r="C9" s="43">
        <v>401579</v>
      </c>
      <c r="D9" s="55">
        <f t="shared" si="6"/>
        <v>401580</v>
      </c>
      <c r="E9" s="42">
        <v>206604</v>
      </c>
      <c r="F9" s="44">
        <v>194976</v>
      </c>
      <c r="G9" s="43">
        <v>183037</v>
      </c>
      <c r="H9" s="35">
        <f t="shared" si="2"/>
        <v>1</v>
      </c>
      <c r="I9" s="97">
        <f t="shared" si="3"/>
        <v>2.4901700537129681E-4</v>
      </c>
      <c r="J9" s="103">
        <f t="shared" si="4"/>
        <v>-1614</v>
      </c>
      <c r="K9" s="10">
        <f t="shared" si="5"/>
        <v>-0.40030357594607063</v>
      </c>
    </row>
    <row r="10" spans="1:11" ht="19.5" customHeight="1" x14ac:dyDescent="0.3">
      <c r="A10" s="68" t="s">
        <v>12</v>
      </c>
      <c r="B10" s="43">
        <v>103145</v>
      </c>
      <c r="C10" s="43">
        <v>102997</v>
      </c>
      <c r="D10" s="55">
        <f t="shared" si="6"/>
        <v>102922</v>
      </c>
      <c r="E10" s="42">
        <v>51398</v>
      </c>
      <c r="F10" s="44">
        <v>51524</v>
      </c>
      <c r="G10" s="43">
        <v>52340</v>
      </c>
      <c r="H10" s="35">
        <f t="shared" si="2"/>
        <v>-75</v>
      </c>
      <c r="I10" s="97">
        <f t="shared" si="3"/>
        <v>-7.2817654883151936E-2</v>
      </c>
      <c r="J10" s="103">
        <f t="shared" si="4"/>
        <v>-223</v>
      </c>
      <c r="K10" s="10">
        <f t="shared" si="5"/>
        <v>-0.21620049444956133</v>
      </c>
    </row>
    <row r="11" spans="1:11" ht="19.5" customHeight="1" x14ac:dyDescent="0.3">
      <c r="A11" s="68" t="s">
        <v>13</v>
      </c>
      <c r="B11" s="43">
        <v>98408</v>
      </c>
      <c r="C11" s="43">
        <v>97779</v>
      </c>
      <c r="D11" s="55">
        <f t="shared" si="6"/>
        <v>97704</v>
      </c>
      <c r="E11" s="42">
        <v>49512</v>
      </c>
      <c r="F11" s="44">
        <v>48192</v>
      </c>
      <c r="G11" s="43">
        <v>49686</v>
      </c>
      <c r="H11" s="35">
        <f t="shared" si="2"/>
        <v>-75</v>
      </c>
      <c r="I11" s="97">
        <f t="shared" si="3"/>
        <v>-7.6703586659712206E-2</v>
      </c>
      <c r="J11" s="103">
        <f t="shared" si="4"/>
        <v>-704</v>
      </c>
      <c r="K11" s="10">
        <f t="shared" si="5"/>
        <v>-0.71538899276481593</v>
      </c>
    </row>
    <row r="12" spans="1:11" ht="19.5" customHeight="1" x14ac:dyDescent="0.3">
      <c r="A12" s="68" t="s">
        <v>14</v>
      </c>
      <c r="B12" s="43">
        <v>324580</v>
      </c>
      <c r="C12" s="43">
        <v>330516</v>
      </c>
      <c r="D12" s="55">
        <f t="shared" si="6"/>
        <v>331190</v>
      </c>
      <c r="E12" s="42">
        <v>172507</v>
      </c>
      <c r="F12" s="44">
        <v>158683</v>
      </c>
      <c r="G12" s="43">
        <v>149965</v>
      </c>
      <c r="H12" s="35">
        <f t="shared" si="2"/>
        <v>674</v>
      </c>
      <c r="I12" s="97">
        <f t="shared" si="3"/>
        <v>0.20392356194556391</v>
      </c>
      <c r="J12" s="103">
        <f t="shared" si="4"/>
        <v>6610</v>
      </c>
      <c r="K12" s="10">
        <f t="shared" si="5"/>
        <v>2.0364779099143511</v>
      </c>
    </row>
    <row r="13" spans="1:11" ht="19.5" customHeight="1" x14ac:dyDescent="0.3">
      <c r="A13" s="68" t="s">
        <v>15</v>
      </c>
      <c r="B13" s="43">
        <v>176645</v>
      </c>
      <c r="C13" s="43">
        <v>176416</v>
      </c>
      <c r="D13" s="55">
        <f t="shared" si="6"/>
        <v>176477</v>
      </c>
      <c r="E13" s="42">
        <v>92012</v>
      </c>
      <c r="F13" s="44">
        <v>84465</v>
      </c>
      <c r="G13" s="43">
        <v>82104</v>
      </c>
      <c r="H13" s="35">
        <f t="shared" si="2"/>
        <v>61</v>
      </c>
      <c r="I13" s="97">
        <f t="shared" si="3"/>
        <v>3.457736259749683E-2</v>
      </c>
      <c r="J13" s="103">
        <f t="shared" si="4"/>
        <v>-168</v>
      </c>
      <c r="K13" s="10">
        <f t="shared" si="5"/>
        <v>-9.5106003566475125E-2</v>
      </c>
    </row>
    <row r="14" spans="1:11" ht="19.5" customHeight="1" x14ac:dyDescent="0.3">
      <c r="A14" s="68" t="s">
        <v>16</v>
      </c>
      <c r="B14" s="43">
        <v>114483</v>
      </c>
      <c r="C14" s="43">
        <v>113552</v>
      </c>
      <c r="D14" s="55">
        <f t="shared" si="6"/>
        <v>113473</v>
      </c>
      <c r="E14" s="42">
        <v>56637</v>
      </c>
      <c r="F14" s="44">
        <v>56836</v>
      </c>
      <c r="G14" s="43">
        <v>58264</v>
      </c>
      <c r="H14" s="35">
        <f t="shared" si="2"/>
        <v>-79</v>
      </c>
      <c r="I14" s="97">
        <f t="shared" si="3"/>
        <v>-6.9571649992954773E-2</v>
      </c>
      <c r="J14" s="103">
        <f t="shared" si="4"/>
        <v>-1010</v>
      </c>
      <c r="K14" s="10">
        <f t="shared" si="5"/>
        <v>-0.88222705554536485</v>
      </c>
    </row>
    <row r="15" spans="1:11" ht="19.5" customHeight="1" x14ac:dyDescent="0.3">
      <c r="A15" s="68" t="s">
        <v>17</v>
      </c>
      <c r="B15" s="43">
        <v>43331</v>
      </c>
      <c r="C15" s="43">
        <v>43547</v>
      </c>
      <c r="D15" s="55">
        <f t="shared" si="6"/>
        <v>43499</v>
      </c>
      <c r="E15" s="42">
        <v>21678</v>
      </c>
      <c r="F15" s="44">
        <v>21821</v>
      </c>
      <c r="G15" s="43">
        <v>17462</v>
      </c>
      <c r="H15" s="35">
        <f t="shared" si="2"/>
        <v>-48</v>
      </c>
      <c r="I15" s="97">
        <f t="shared" si="3"/>
        <v>-0.11022573311594368</v>
      </c>
      <c r="J15" s="103">
        <f t="shared" si="4"/>
        <v>168</v>
      </c>
      <c r="K15" s="10">
        <f t="shared" si="5"/>
        <v>0.38771318455609149</v>
      </c>
    </row>
    <row r="16" spans="1:11" ht="19.5" customHeight="1" x14ac:dyDescent="0.3">
      <c r="A16" s="68" t="s">
        <v>18</v>
      </c>
      <c r="B16" s="43">
        <v>167092</v>
      </c>
      <c r="C16" s="43">
        <v>167092</v>
      </c>
      <c r="D16" s="55">
        <f t="shared" si="6"/>
        <v>167397</v>
      </c>
      <c r="E16" s="42">
        <v>89056</v>
      </c>
      <c r="F16" s="44">
        <v>78341</v>
      </c>
      <c r="G16" s="43">
        <v>80524</v>
      </c>
      <c r="H16" s="35">
        <f t="shared" si="2"/>
        <v>305</v>
      </c>
      <c r="I16" s="97">
        <f t="shared" si="3"/>
        <v>0.18253417279103726</v>
      </c>
      <c r="J16" s="103">
        <f t="shared" si="4"/>
        <v>305</v>
      </c>
      <c r="K16" s="10">
        <f t="shared" si="5"/>
        <v>0.18253417279103726</v>
      </c>
    </row>
    <row r="17" spans="1:11" ht="19.5" customHeight="1" x14ac:dyDescent="0.3">
      <c r="A17" s="67" t="s">
        <v>123</v>
      </c>
      <c r="B17" s="70">
        <f t="shared" ref="B17:G17" si="7">SUM(B18:B24)</f>
        <v>433087</v>
      </c>
      <c r="C17" s="70">
        <f t="shared" si="7"/>
        <v>431088</v>
      </c>
      <c r="D17" s="122">
        <f>SUM(E17:F17)</f>
        <v>430931</v>
      </c>
      <c r="E17" s="124">
        <f t="shared" si="7"/>
        <v>215848</v>
      </c>
      <c r="F17" s="123">
        <f>SUM(F18:F24)</f>
        <v>215083</v>
      </c>
      <c r="G17" s="41">
        <f t="shared" si="7"/>
        <v>221845</v>
      </c>
      <c r="H17" s="34">
        <f t="shared" si="2"/>
        <v>-157</v>
      </c>
      <c r="I17" s="98">
        <f t="shared" si="3"/>
        <v>-3.6419478157591952E-2</v>
      </c>
      <c r="J17" s="104">
        <f t="shared" si="4"/>
        <v>-2156</v>
      </c>
      <c r="K17" s="9">
        <f t="shared" si="5"/>
        <v>-0.49782145388801791</v>
      </c>
    </row>
    <row r="18" spans="1:11" ht="19.5" customHeight="1" x14ac:dyDescent="0.3">
      <c r="A18" s="68" t="s">
        <v>19</v>
      </c>
      <c r="B18" s="46">
        <v>50477</v>
      </c>
      <c r="C18" s="46">
        <v>50211</v>
      </c>
      <c r="D18" s="56">
        <f t="shared" si="6"/>
        <v>50224</v>
      </c>
      <c r="E18" s="47">
        <v>25364</v>
      </c>
      <c r="F18" s="48">
        <v>24860</v>
      </c>
      <c r="G18" s="46">
        <v>26073</v>
      </c>
      <c r="H18" s="35">
        <f t="shared" si="2"/>
        <v>13</v>
      </c>
      <c r="I18" s="97">
        <f t="shared" si="3"/>
        <v>2.5890741072673317E-2</v>
      </c>
      <c r="J18" s="103">
        <f t="shared" si="4"/>
        <v>-253</v>
      </c>
      <c r="K18" s="10">
        <f t="shared" si="5"/>
        <v>-0.50121837668641167</v>
      </c>
    </row>
    <row r="19" spans="1:11" ht="19.5" customHeight="1" x14ac:dyDescent="0.3">
      <c r="A19" s="68" t="s">
        <v>20</v>
      </c>
      <c r="B19" s="46">
        <v>63774</v>
      </c>
      <c r="C19" s="46">
        <v>63129</v>
      </c>
      <c r="D19" s="56">
        <f t="shared" si="6"/>
        <v>63047</v>
      </c>
      <c r="E19" s="47">
        <v>31312</v>
      </c>
      <c r="F19" s="48">
        <v>31735</v>
      </c>
      <c r="G19" s="46">
        <v>33219</v>
      </c>
      <c r="H19" s="35">
        <f t="shared" si="2"/>
        <v>-82</v>
      </c>
      <c r="I19" s="97">
        <f t="shared" si="3"/>
        <v>-0.12989275927069968</v>
      </c>
      <c r="J19" s="103">
        <f t="shared" si="4"/>
        <v>-727</v>
      </c>
      <c r="K19" s="10">
        <f t="shared" si="5"/>
        <v>-1.1399629943237055</v>
      </c>
    </row>
    <row r="20" spans="1:11" ht="19.5" customHeight="1" x14ac:dyDescent="0.3">
      <c r="A20" s="68" t="s">
        <v>21</v>
      </c>
      <c r="B20" s="46">
        <v>50745</v>
      </c>
      <c r="C20" s="46">
        <v>50411</v>
      </c>
      <c r="D20" s="56">
        <f t="shared" si="6"/>
        <v>50373</v>
      </c>
      <c r="E20" s="47">
        <v>24892</v>
      </c>
      <c r="F20" s="48">
        <v>25481</v>
      </c>
      <c r="G20" s="46">
        <v>26735</v>
      </c>
      <c r="H20" s="35">
        <f t="shared" si="2"/>
        <v>-38</v>
      </c>
      <c r="I20" s="97">
        <f t="shared" si="3"/>
        <v>-7.5380373331217387E-2</v>
      </c>
      <c r="J20" s="103">
        <f t="shared" si="4"/>
        <v>-372</v>
      </c>
      <c r="K20" s="10">
        <f t="shared" si="5"/>
        <v>-0.73307715045817323</v>
      </c>
    </row>
    <row r="21" spans="1:11" ht="19.5" customHeight="1" x14ac:dyDescent="0.3">
      <c r="A21" s="68" t="s">
        <v>22</v>
      </c>
      <c r="B21" s="46">
        <v>30440</v>
      </c>
      <c r="C21" s="46">
        <v>30442</v>
      </c>
      <c r="D21" s="56">
        <f t="shared" si="6"/>
        <v>30392</v>
      </c>
      <c r="E21" s="47">
        <v>15458</v>
      </c>
      <c r="F21" s="48">
        <v>14934</v>
      </c>
      <c r="G21" s="46">
        <v>16564</v>
      </c>
      <c r="H21" s="35">
        <f t="shared" si="2"/>
        <v>-50</v>
      </c>
      <c r="I21" s="97">
        <f t="shared" si="3"/>
        <v>-0.16424676433874252</v>
      </c>
      <c r="J21" s="103">
        <f t="shared" si="4"/>
        <v>-48</v>
      </c>
      <c r="K21" s="10">
        <f t="shared" si="5"/>
        <v>-0.15768725361366623</v>
      </c>
    </row>
    <row r="22" spans="1:11" ht="19.5" customHeight="1" x14ac:dyDescent="0.3">
      <c r="A22" s="68" t="s">
        <v>23</v>
      </c>
      <c r="B22" s="46">
        <v>99324</v>
      </c>
      <c r="C22" s="46">
        <v>98767</v>
      </c>
      <c r="D22" s="56">
        <f t="shared" si="6"/>
        <v>98705</v>
      </c>
      <c r="E22" s="47">
        <v>49214</v>
      </c>
      <c r="F22" s="48">
        <v>49491</v>
      </c>
      <c r="G22" s="46">
        <v>46864</v>
      </c>
      <c r="H22" s="35">
        <f t="shared" si="2"/>
        <v>-62</v>
      </c>
      <c r="I22" s="97">
        <f t="shared" si="3"/>
        <v>-6.277400346269503E-2</v>
      </c>
      <c r="J22" s="103">
        <f t="shared" si="4"/>
        <v>-619</v>
      </c>
      <c r="K22" s="10">
        <f t="shared" si="5"/>
        <v>-0.62321291933470258</v>
      </c>
    </row>
    <row r="23" spans="1:11" ht="19.5" customHeight="1" x14ac:dyDescent="0.3">
      <c r="A23" s="68" t="s">
        <v>24</v>
      </c>
      <c r="B23" s="46">
        <v>76801</v>
      </c>
      <c r="C23" s="46">
        <v>76647</v>
      </c>
      <c r="D23" s="56">
        <f t="shared" si="6"/>
        <v>76643</v>
      </c>
      <c r="E23" s="47">
        <v>38507</v>
      </c>
      <c r="F23" s="48">
        <v>38136</v>
      </c>
      <c r="G23" s="46">
        <v>39183</v>
      </c>
      <c r="H23" s="35">
        <f t="shared" si="2"/>
        <v>-4</v>
      </c>
      <c r="I23" s="97">
        <f t="shared" si="3"/>
        <v>-5.2187300220491346E-3</v>
      </c>
      <c r="J23" s="103">
        <f t="shared" si="4"/>
        <v>-158</v>
      </c>
      <c r="K23" s="10">
        <f t="shared" si="5"/>
        <v>-0.20572648793635498</v>
      </c>
    </row>
    <row r="24" spans="1:11" ht="19.5" customHeight="1" thickBot="1" x14ac:dyDescent="0.35">
      <c r="A24" s="69" t="s">
        <v>25</v>
      </c>
      <c r="B24" s="49">
        <v>61526</v>
      </c>
      <c r="C24" s="49">
        <v>61481</v>
      </c>
      <c r="D24" s="57">
        <f t="shared" si="6"/>
        <v>61547</v>
      </c>
      <c r="E24" s="50">
        <v>31101</v>
      </c>
      <c r="F24" s="51">
        <v>30446</v>
      </c>
      <c r="G24" s="52">
        <v>33207</v>
      </c>
      <c r="H24" s="36">
        <f t="shared" si="2"/>
        <v>66</v>
      </c>
      <c r="I24" s="99">
        <f t="shared" si="3"/>
        <v>0.10735023828499861</v>
      </c>
      <c r="J24" s="105">
        <f t="shared" si="4"/>
        <v>21</v>
      </c>
      <c r="K24" s="11">
        <f t="shared" si="5"/>
        <v>3.4131911712121703E-2</v>
      </c>
    </row>
  </sheetData>
  <mergeCells count="9">
    <mergeCell ref="A1:G1"/>
    <mergeCell ref="H3:I3"/>
    <mergeCell ref="J3:K3"/>
    <mergeCell ref="A2:C2"/>
    <mergeCell ref="A3:A4"/>
    <mergeCell ref="B3:B4"/>
    <mergeCell ref="C3:C4"/>
    <mergeCell ref="D3:F3"/>
    <mergeCell ref="G3:G4"/>
  </mergeCells>
  <phoneticPr fontId="1" type="noConversion"/>
  <pageMargins left="0.7" right="0.7" top="0.75" bottom="0.75" header="0.3" footer="0.3"/>
  <pageSetup paperSize="9" orientation="portrait" r:id="rId1"/>
  <ignoredErrors>
    <ignoredError sqref="D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17" sqref="D17"/>
    </sheetView>
  </sheetViews>
  <sheetFormatPr defaultColWidth="10.25" defaultRowHeight="23.25" customHeight="1" x14ac:dyDescent="0.3"/>
  <cols>
    <col min="1" max="1" width="16.125" style="13" bestFit="1" customWidth="1"/>
    <col min="2" max="5" width="11.375" style="13" customWidth="1"/>
    <col min="6" max="7" width="13.125" style="13" customWidth="1"/>
    <col min="8" max="8" width="13.125" style="13" bestFit="1" customWidth="1"/>
    <col min="9" max="16384" width="10.25" style="13"/>
  </cols>
  <sheetData>
    <row r="1" spans="1:9" ht="23.25" customHeight="1" x14ac:dyDescent="0.3">
      <c r="A1" s="158" t="s">
        <v>131</v>
      </c>
      <c r="B1" s="158"/>
      <c r="C1" s="158"/>
      <c r="D1" s="158"/>
      <c r="E1" s="158"/>
      <c r="F1" s="158"/>
      <c r="G1" s="158"/>
      <c r="H1" s="158"/>
      <c r="I1" s="158"/>
    </row>
    <row r="2" spans="1:9" ht="23.25" customHeight="1" thickBot="1" x14ac:dyDescent="0.3">
      <c r="A2" s="14"/>
      <c r="B2" s="14"/>
      <c r="C2" s="14"/>
      <c r="D2" s="14"/>
      <c r="E2" s="14"/>
      <c r="F2" s="14"/>
      <c r="G2" s="14"/>
      <c r="H2" s="14"/>
      <c r="I2" s="15" t="s">
        <v>26</v>
      </c>
    </row>
    <row r="3" spans="1:9" ht="23.25" customHeight="1" x14ac:dyDescent="0.3">
      <c r="A3" s="148" t="s">
        <v>27</v>
      </c>
      <c r="B3" s="150" t="s">
        <v>124</v>
      </c>
      <c r="C3" s="152" t="s">
        <v>127</v>
      </c>
      <c r="D3" s="159" t="s">
        <v>129</v>
      </c>
      <c r="E3" s="159"/>
      <c r="F3" s="160"/>
      <c r="G3" s="161" t="s">
        <v>130</v>
      </c>
      <c r="H3" s="162" t="s">
        <v>28</v>
      </c>
      <c r="I3" s="150" t="s">
        <v>126</v>
      </c>
    </row>
    <row r="4" spans="1:9" ht="23.25" customHeight="1" thickBot="1" x14ac:dyDescent="0.35">
      <c r="A4" s="149"/>
      <c r="B4" s="151"/>
      <c r="C4" s="153"/>
      <c r="D4" s="7" t="s">
        <v>29</v>
      </c>
      <c r="E4" s="7" t="s">
        <v>30</v>
      </c>
      <c r="F4" s="86" t="s">
        <v>31</v>
      </c>
      <c r="G4" s="151"/>
      <c r="H4" s="163"/>
      <c r="I4" s="151"/>
    </row>
    <row r="5" spans="1:9" ht="23.25" customHeight="1" thickBot="1" x14ac:dyDescent="0.35">
      <c r="A5" s="16" t="s">
        <v>32</v>
      </c>
      <c r="B5" s="66">
        <f t="shared" ref="B5:G5" si="0">SUM(B6:B22)</f>
        <v>51638809</v>
      </c>
      <c r="C5" s="40">
        <f t="shared" si="0"/>
        <v>51578178</v>
      </c>
      <c r="D5" s="40">
        <f t="shared" si="0"/>
        <v>51574446</v>
      </c>
      <c r="E5" s="40">
        <f t="shared" si="0"/>
        <v>25708650</v>
      </c>
      <c r="F5" s="87">
        <f t="shared" si="0"/>
        <v>25865796</v>
      </c>
      <c r="G5" s="88">
        <f t="shared" si="0"/>
        <v>23699750</v>
      </c>
      <c r="H5" s="106">
        <f t="shared" ref="H5:H22" si="1">D5-C5</f>
        <v>-3732</v>
      </c>
      <c r="I5" s="112">
        <f t="shared" ref="I5:I22" si="2">D5-B5</f>
        <v>-64363</v>
      </c>
    </row>
    <row r="6" spans="1:9" ht="23.25" customHeight="1" x14ac:dyDescent="0.3">
      <c r="A6" s="17" t="s">
        <v>33</v>
      </c>
      <c r="B6" s="126">
        <v>9509458</v>
      </c>
      <c r="C6" s="61">
        <v>9494807</v>
      </c>
      <c r="D6" s="58">
        <f>SUM(E6:F6)</f>
        <v>9493211</v>
      </c>
      <c r="E6" s="132">
        <v>4604405</v>
      </c>
      <c r="F6" s="133">
        <v>4888806</v>
      </c>
      <c r="G6" s="89">
        <v>4469392</v>
      </c>
      <c r="H6" s="107">
        <f t="shared" si="1"/>
        <v>-1596</v>
      </c>
      <c r="I6" s="113">
        <f t="shared" si="2"/>
        <v>-16247</v>
      </c>
    </row>
    <row r="7" spans="1:9" ht="23.25" customHeight="1" x14ac:dyDescent="0.3">
      <c r="A7" s="18" t="s">
        <v>34</v>
      </c>
      <c r="B7" s="127">
        <v>3350380</v>
      </c>
      <c r="C7" s="61">
        <v>3336737</v>
      </c>
      <c r="D7" s="58">
        <f t="shared" ref="C7:D22" si="3">SUM(E7:F7)</f>
        <v>3334595</v>
      </c>
      <c r="E7" s="132">
        <v>1629643</v>
      </c>
      <c r="F7" s="133">
        <v>1704952</v>
      </c>
      <c r="G7" s="89">
        <v>1558052</v>
      </c>
      <c r="H7" s="108">
        <f t="shared" si="1"/>
        <v>-2142</v>
      </c>
      <c r="I7" s="114">
        <f t="shared" si="2"/>
        <v>-15785</v>
      </c>
    </row>
    <row r="8" spans="1:9" ht="23.25" customHeight="1" x14ac:dyDescent="0.3">
      <c r="A8" s="18" t="s">
        <v>35</v>
      </c>
      <c r="B8" s="127">
        <v>2385412</v>
      </c>
      <c r="C8" s="61">
        <v>2375306</v>
      </c>
      <c r="D8" s="58">
        <f t="shared" si="3"/>
        <v>2374120</v>
      </c>
      <c r="E8" s="132">
        <v>1168845</v>
      </c>
      <c r="F8" s="133">
        <v>1205275</v>
      </c>
      <c r="G8" s="89">
        <v>1071366</v>
      </c>
      <c r="H8" s="108">
        <f t="shared" si="1"/>
        <v>-1186</v>
      </c>
      <c r="I8" s="114">
        <f t="shared" si="2"/>
        <v>-11292</v>
      </c>
    </row>
    <row r="9" spans="1:9" ht="23.25" customHeight="1" x14ac:dyDescent="0.3">
      <c r="A9" s="18" t="s">
        <v>36</v>
      </c>
      <c r="B9" s="127">
        <v>2948375</v>
      </c>
      <c r="C9" s="61">
        <v>2957066</v>
      </c>
      <c r="D9" s="58">
        <f t="shared" si="3"/>
        <v>2960580</v>
      </c>
      <c r="E9" s="132">
        <v>1482177</v>
      </c>
      <c r="F9" s="133">
        <v>1478403</v>
      </c>
      <c r="G9" s="89">
        <v>1317046</v>
      </c>
      <c r="H9" s="108">
        <f t="shared" si="1"/>
        <v>3514</v>
      </c>
      <c r="I9" s="115">
        <f t="shared" si="2"/>
        <v>12205</v>
      </c>
    </row>
    <row r="10" spans="1:9" ht="23.25" customHeight="1" x14ac:dyDescent="0.3">
      <c r="A10" s="18" t="s">
        <v>37</v>
      </c>
      <c r="B10" s="127">
        <v>1441611</v>
      </c>
      <c r="C10" s="61">
        <v>1435378</v>
      </c>
      <c r="D10" s="58">
        <f t="shared" si="3"/>
        <v>1434703</v>
      </c>
      <c r="E10" s="132">
        <v>709305</v>
      </c>
      <c r="F10" s="133">
        <v>725398</v>
      </c>
      <c r="G10" s="89">
        <v>650708</v>
      </c>
      <c r="H10" s="108">
        <f t="shared" si="1"/>
        <v>-675</v>
      </c>
      <c r="I10" s="115">
        <f t="shared" si="2"/>
        <v>-6908</v>
      </c>
    </row>
    <row r="11" spans="1:9" ht="23.25" customHeight="1" x14ac:dyDescent="0.3">
      <c r="A11" s="18" t="s">
        <v>38</v>
      </c>
      <c r="B11" s="127">
        <v>1452251</v>
      </c>
      <c r="C11" s="61">
        <v>1448401</v>
      </c>
      <c r="D11" s="58">
        <f t="shared" si="3"/>
        <v>1448182</v>
      </c>
      <c r="E11" s="132">
        <v>722366</v>
      </c>
      <c r="F11" s="133">
        <v>725816</v>
      </c>
      <c r="G11" s="89">
        <v>671127</v>
      </c>
      <c r="H11" s="108">
        <f t="shared" si="1"/>
        <v>-219</v>
      </c>
      <c r="I11" s="115">
        <f t="shared" si="2"/>
        <v>-4069</v>
      </c>
    </row>
    <row r="12" spans="1:9" ht="23.25" customHeight="1" x14ac:dyDescent="0.3">
      <c r="A12" s="18" t="s">
        <v>39</v>
      </c>
      <c r="B12" s="127">
        <v>1121592</v>
      </c>
      <c r="C12" s="61">
        <v>1115609</v>
      </c>
      <c r="D12" s="58">
        <f t="shared" si="3"/>
        <v>1114753</v>
      </c>
      <c r="E12" s="132">
        <v>572615</v>
      </c>
      <c r="F12" s="133">
        <v>542138</v>
      </c>
      <c r="G12" s="89">
        <v>485759</v>
      </c>
      <c r="H12" s="108">
        <f t="shared" si="1"/>
        <v>-856</v>
      </c>
      <c r="I12" s="115">
        <f t="shared" si="2"/>
        <v>-6839</v>
      </c>
    </row>
    <row r="13" spans="1:9" ht="23.25" customHeight="1" x14ac:dyDescent="0.3">
      <c r="A13" s="18" t="s">
        <v>40</v>
      </c>
      <c r="B13" s="127">
        <v>371895</v>
      </c>
      <c r="C13" s="61">
        <v>380215</v>
      </c>
      <c r="D13" s="58">
        <f t="shared" si="3"/>
        <v>380889</v>
      </c>
      <c r="E13" s="132">
        <v>190038</v>
      </c>
      <c r="F13" s="133">
        <v>190851</v>
      </c>
      <c r="G13" s="89">
        <v>158495</v>
      </c>
      <c r="H13" s="108">
        <f t="shared" si="1"/>
        <v>674</v>
      </c>
      <c r="I13" s="115">
        <f t="shared" si="2"/>
        <v>8994</v>
      </c>
    </row>
    <row r="14" spans="1:9" ht="23.25" customHeight="1" x14ac:dyDescent="0.3">
      <c r="A14" s="18" t="s">
        <v>41</v>
      </c>
      <c r="B14" s="127">
        <v>13565450</v>
      </c>
      <c r="C14" s="61">
        <v>13585967</v>
      </c>
      <c r="D14" s="58">
        <f t="shared" si="3"/>
        <v>13589362</v>
      </c>
      <c r="E14" s="132">
        <v>6840138</v>
      </c>
      <c r="F14" s="133">
        <v>6749224</v>
      </c>
      <c r="G14" s="89">
        <v>5904582</v>
      </c>
      <c r="H14" s="108">
        <f t="shared" si="1"/>
        <v>3395</v>
      </c>
      <c r="I14" s="115">
        <f t="shared" si="2"/>
        <v>23912</v>
      </c>
    </row>
    <row r="15" spans="1:9" ht="23.25" customHeight="1" x14ac:dyDescent="0.3">
      <c r="A15" s="18" t="s">
        <v>42</v>
      </c>
      <c r="B15" s="127">
        <v>1538492</v>
      </c>
      <c r="C15" s="61">
        <v>1539064</v>
      </c>
      <c r="D15" s="58">
        <f t="shared" si="3"/>
        <v>1539178</v>
      </c>
      <c r="E15" s="132">
        <v>774387</v>
      </c>
      <c r="F15" s="133">
        <v>764791</v>
      </c>
      <c r="G15" s="89">
        <v>754257</v>
      </c>
      <c r="H15" s="108">
        <f t="shared" si="1"/>
        <v>114</v>
      </c>
      <c r="I15" s="114">
        <f t="shared" si="2"/>
        <v>686</v>
      </c>
    </row>
    <row r="16" spans="1:9" ht="23.25" customHeight="1" thickBot="1" x14ac:dyDescent="0.35">
      <c r="A16" s="19" t="s">
        <v>43</v>
      </c>
      <c r="B16" s="128">
        <v>1597427</v>
      </c>
      <c r="C16" s="62">
        <v>1597118</v>
      </c>
      <c r="D16" s="120">
        <f t="shared" si="3"/>
        <v>1597163</v>
      </c>
      <c r="E16" s="134">
        <v>811286</v>
      </c>
      <c r="F16" s="135">
        <v>785877</v>
      </c>
      <c r="G16" s="90">
        <v>770205</v>
      </c>
      <c r="H16" s="109">
        <f t="shared" si="1"/>
        <v>45</v>
      </c>
      <c r="I16" s="116">
        <f t="shared" si="2"/>
        <v>-264</v>
      </c>
    </row>
    <row r="17" spans="1:9" ht="23.25" customHeight="1" thickBot="1" x14ac:dyDescent="0.35">
      <c r="A17" s="16" t="s">
        <v>44</v>
      </c>
      <c r="B17" s="129">
        <v>2119257</v>
      </c>
      <c r="C17" s="63">
        <v>2120201</v>
      </c>
      <c r="D17" s="121">
        <f t="shared" si="3"/>
        <v>2121011</v>
      </c>
      <c r="E17" s="136">
        <v>1085037</v>
      </c>
      <c r="F17" s="137">
        <v>1035974</v>
      </c>
      <c r="G17" s="91">
        <v>1013955</v>
      </c>
      <c r="H17" s="106">
        <f t="shared" si="1"/>
        <v>810</v>
      </c>
      <c r="I17" s="117">
        <f t="shared" si="2"/>
        <v>1754</v>
      </c>
    </row>
    <row r="18" spans="1:9" ht="23.25" customHeight="1" x14ac:dyDescent="0.3">
      <c r="A18" s="20" t="s">
        <v>45</v>
      </c>
      <c r="B18" s="130">
        <v>1786855</v>
      </c>
      <c r="C18" s="64">
        <v>1778279</v>
      </c>
      <c r="D18" s="59">
        <f t="shared" si="3"/>
        <v>1776949</v>
      </c>
      <c r="E18" s="138">
        <v>884164</v>
      </c>
      <c r="F18" s="139">
        <v>892785</v>
      </c>
      <c r="G18" s="92">
        <v>854552</v>
      </c>
      <c r="H18" s="110">
        <f t="shared" si="1"/>
        <v>-1330</v>
      </c>
      <c r="I18" s="118">
        <f t="shared" si="2"/>
        <v>-9906</v>
      </c>
    </row>
    <row r="19" spans="1:9" ht="23.25" customHeight="1" x14ac:dyDescent="0.3">
      <c r="A19" s="18" t="s">
        <v>46</v>
      </c>
      <c r="B19" s="127">
        <v>1832803</v>
      </c>
      <c r="C19" s="61">
        <v>1826440</v>
      </c>
      <c r="D19" s="58">
        <f t="shared" si="3"/>
        <v>1825534</v>
      </c>
      <c r="E19" s="132">
        <v>918956</v>
      </c>
      <c r="F19" s="133">
        <v>906578</v>
      </c>
      <c r="G19" s="89">
        <v>908240</v>
      </c>
      <c r="H19" s="108">
        <f t="shared" si="1"/>
        <v>-906</v>
      </c>
      <c r="I19" s="114">
        <f t="shared" si="2"/>
        <v>-7269</v>
      </c>
    </row>
    <row r="20" spans="1:9" ht="23.25" customHeight="1" x14ac:dyDescent="0.3">
      <c r="A20" s="18" t="s">
        <v>47</v>
      </c>
      <c r="B20" s="127">
        <v>2626609</v>
      </c>
      <c r="C20" s="61">
        <v>2613963</v>
      </c>
      <c r="D20" s="58">
        <f t="shared" si="3"/>
        <v>2612016</v>
      </c>
      <c r="E20" s="132">
        <v>1317139</v>
      </c>
      <c r="F20" s="133">
        <v>1294877</v>
      </c>
      <c r="G20" s="89">
        <v>1285289</v>
      </c>
      <c r="H20" s="108">
        <f t="shared" si="1"/>
        <v>-1947</v>
      </c>
      <c r="I20" s="114">
        <f t="shared" si="2"/>
        <v>-14593</v>
      </c>
    </row>
    <row r="21" spans="1:9" ht="23.25" customHeight="1" x14ac:dyDescent="0.3">
      <c r="A21" s="18" t="s">
        <v>48</v>
      </c>
      <c r="B21" s="127">
        <v>3314183</v>
      </c>
      <c r="C21" s="61">
        <v>3295615</v>
      </c>
      <c r="D21" s="58">
        <f t="shared" si="3"/>
        <v>3293709</v>
      </c>
      <c r="E21" s="132">
        <v>1658198</v>
      </c>
      <c r="F21" s="133">
        <v>1635511</v>
      </c>
      <c r="G21" s="89">
        <v>1515978</v>
      </c>
      <c r="H21" s="108">
        <f t="shared" si="1"/>
        <v>-1906</v>
      </c>
      <c r="I21" s="114">
        <f t="shared" si="2"/>
        <v>-20474</v>
      </c>
    </row>
    <row r="22" spans="1:9" ht="23.25" customHeight="1" thickBot="1" x14ac:dyDescent="0.35">
      <c r="A22" s="21" t="s">
        <v>49</v>
      </c>
      <c r="B22" s="131">
        <v>676759</v>
      </c>
      <c r="C22" s="65">
        <v>678012</v>
      </c>
      <c r="D22" s="60">
        <f t="shared" si="3"/>
        <v>678491</v>
      </c>
      <c r="E22" s="140">
        <v>339951</v>
      </c>
      <c r="F22" s="141">
        <v>338540</v>
      </c>
      <c r="G22" s="93">
        <v>310747</v>
      </c>
      <c r="H22" s="111">
        <f t="shared" si="1"/>
        <v>479</v>
      </c>
      <c r="I22" s="119">
        <f t="shared" si="2"/>
        <v>1732</v>
      </c>
    </row>
  </sheetData>
  <mergeCells count="8">
    <mergeCell ref="A1:I1"/>
    <mergeCell ref="A3:A4"/>
    <mergeCell ref="B3:B4"/>
    <mergeCell ref="C3:C4"/>
    <mergeCell ref="D3:F3"/>
    <mergeCell ref="G3:G4"/>
    <mergeCell ref="H3:H4"/>
    <mergeCell ref="I3:I4"/>
  </mergeCells>
  <phoneticPr fontId="1" type="noConversion"/>
  <pageMargins left="0.7" right="0.7" top="0.75" bottom="0.75" header="0.3" footer="0.3"/>
  <pageSetup paperSize="9" orientation="portrait" r:id="rId1"/>
  <ignoredErrors>
    <ignoredError sqref="D6:D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2"/>
  <sheetViews>
    <sheetView workbookViewId="0">
      <selection activeCell="B6" sqref="B6"/>
    </sheetView>
  </sheetViews>
  <sheetFormatPr defaultColWidth="8.375" defaultRowHeight="13.5" customHeight="1" x14ac:dyDescent="0.3"/>
  <cols>
    <col min="1" max="1" width="8.375" style="13"/>
    <col min="2" max="2" width="9.625" style="13" bestFit="1" customWidth="1"/>
    <col min="3" max="19" width="8.5" style="13" bestFit="1" customWidth="1"/>
    <col min="20" max="20" width="9.625" style="13" bestFit="1" customWidth="1"/>
    <col min="21" max="37" width="8.5" style="13" bestFit="1" customWidth="1"/>
    <col min="38" max="38" width="9.625" style="13" bestFit="1" customWidth="1"/>
    <col min="39" max="55" width="8.5" style="13" bestFit="1" customWidth="1"/>
    <col min="56" max="16384" width="8.375" style="13"/>
  </cols>
  <sheetData>
    <row r="1" spans="1:55" s="22" customFormat="1" ht="24.75" customHeight="1" x14ac:dyDescent="0.3">
      <c r="A1" s="158" t="s">
        <v>132</v>
      </c>
      <c r="B1" s="158"/>
      <c r="C1" s="158"/>
      <c r="D1" s="158"/>
      <c r="E1" s="158"/>
      <c r="F1" s="158"/>
      <c r="G1" s="158"/>
      <c r="H1" s="158"/>
      <c r="I1" s="158"/>
    </row>
    <row r="2" spans="1:55" s="14" customFormat="1" x14ac:dyDescent="0.25">
      <c r="A2" s="15" t="s">
        <v>26</v>
      </c>
      <c r="M2" s="23"/>
    </row>
    <row r="3" spans="1:55" ht="13.5" customHeight="1" x14ac:dyDescent="0.3">
      <c r="A3" s="164" t="s">
        <v>50</v>
      </c>
      <c r="B3" s="167" t="s">
        <v>133</v>
      </c>
      <c r="C3" s="167" t="s">
        <v>95</v>
      </c>
      <c r="D3" s="167" t="s">
        <v>95</v>
      </c>
      <c r="E3" s="167" t="s">
        <v>95</v>
      </c>
      <c r="F3" s="167" t="s">
        <v>95</v>
      </c>
      <c r="G3" s="167" t="s">
        <v>95</v>
      </c>
      <c r="H3" s="167" t="s">
        <v>95</v>
      </c>
      <c r="I3" s="167" t="s">
        <v>95</v>
      </c>
      <c r="J3" s="167" t="s">
        <v>95</v>
      </c>
      <c r="K3" s="167" t="s">
        <v>95</v>
      </c>
      <c r="L3" s="167" t="s">
        <v>95</v>
      </c>
      <c r="M3" s="167" t="s">
        <v>95</v>
      </c>
      <c r="N3" s="167" t="s">
        <v>95</v>
      </c>
      <c r="O3" s="167" t="s">
        <v>95</v>
      </c>
      <c r="P3" s="167" t="s">
        <v>95</v>
      </c>
      <c r="Q3" s="167" t="s">
        <v>95</v>
      </c>
      <c r="R3" s="167" t="s">
        <v>95</v>
      </c>
      <c r="S3" s="167" t="s">
        <v>95</v>
      </c>
      <c r="T3" s="167" t="s">
        <v>95</v>
      </c>
      <c r="U3" s="167" t="s">
        <v>95</v>
      </c>
      <c r="V3" s="167" t="s">
        <v>95</v>
      </c>
      <c r="W3" s="167" t="s">
        <v>95</v>
      </c>
      <c r="X3" s="167" t="s">
        <v>95</v>
      </c>
      <c r="Y3" s="167" t="s">
        <v>95</v>
      </c>
      <c r="Z3" s="167" t="s">
        <v>95</v>
      </c>
      <c r="AA3" s="167" t="s">
        <v>95</v>
      </c>
      <c r="AB3" s="167" t="s">
        <v>95</v>
      </c>
      <c r="AC3" s="167" t="s">
        <v>95</v>
      </c>
      <c r="AD3" s="167" t="s">
        <v>95</v>
      </c>
      <c r="AE3" s="167" t="s">
        <v>95</v>
      </c>
      <c r="AF3" s="167" t="s">
        <v>95</v>
      </c>
      <c r="AG3" s="167" t="s">
        <v>95</v>
      </c>
      <c r="AH3" s="167" t="s">
        <v>95</v>
      </c>
      <c r="AI3" s="167" t="s">
        <v>95</v>
      </c>
      <c r="AJ3" s="167" t="s">
        <v>95</v>
      </c>
      <c r="AK3" s="167" t="s">
        <v>95</v>
      </c>
      <c r="AL3" s="167" t="s">
        <v>95</v>
      </c>
      <c r="AM3" s="167" t="s">
        <v>95</v>
      </c>
      <c r="AN3" s="167" t="s">
        <v>95</v>
      </c>
      <c r="AO3" s="167" t="s">
        <v>95</v>
      </c>
      <c r="AP3" s="167" t="s">
        <v>95</v>
      </c>
      <c r="AQ3" s="167" t="s">
        <v>95</v>
      </c>
      <c r="AR3" s="167" t="s">
        <v>95</v>
      </c>
      <c r="AS3" s="167" t="s">
        <v>95</v>
      </c>
      <c r="AT3" s="167" t="s">
        <v>95</v>
      </c>
      <c r="AU3" s="167" t="s">
        <v>95</v>
      </c>
      <c r="AV3" s="167" t="s">
        <v>95</v>
      </c>
      <c r="AW3" s="167" t="s">
        <v>95</v>
      </c>
      <c r="AX3" s="167" t="s">
        <v>95</v>
      </c>
      <c r="AY3" s="167" t="s">
        <v>95</v>
      </c>
      <c r="AZ3" s="167" t="s">
        <v>95</v>
      </c>
      <c r="BA3" s="167" t="s">
        <v>95</v>
      </c>
      <c r="BB3" s="167" t="s">
        <v>95</v>
      </c>
      <c r="BC3" s="167" t="s">
        <v>95</v>
      </c>
    </row>
    <row r="4" spans="1:55" ht="13.5" customHeight="1" x14ac:dyDescent="0.3">
      <c r="A4" s="165" t="s">
        <v>50</v>
      </c>
      <c r="B4" s="166" t="s">
        <v>51</v>
      </c>
      <c r="C4" s="166" t="s">
        <v>51</v>
      </c>
      <c r="D4" s="166" t="s">
        <v>51</v>
      </c>
      <c r="E4" s="166" t="s">
        <v>51</v>
      </c>
      <c r="F4" s="166" t="s">
        <v>51</v>
      </c>
      <c r="G4" s="166" t="s">
        <v>51</v>
      </c>
      <c r="H4" s="166" t="s">
        <v>51</v>
      </c>
      <c r="I4" s="166" t="s">
        <v>51</v>
      </c>
      <c r="J4" s="166" t="s">
        <v>51</v>
      </c>
      <c r="K4" s="166" t="s">
        <v>51</v>
      </c>
      <c r="L4" s="166" t="s">
        <v>51</v>
      </c>
      <c r="M4" s="166" t="s">
        <v>51</v>
      </c>
      <c r="N4" s="166" t="s">
        <v>51</v>
      </c>
      <c r="O4" s="166" t="s">
        <v>51</v>
      </c>
      <c r="P4" s="166" t="s">
        <v>51</v>
      </c>
      <c r="Q4" s="166" t="s">
        <v>51</v>
      </c>
      <c r="R4" s="166" t="s">
        <v>51</v>
      </c>
      <c r="S4" s="166" t="s">
        <v>51</v>
      </c>
      <c r="T4" s="166" t="s">
        <v>52</v>
      </c>
      <c r="U4" s="166" t="s">
        <v>52</v>
      </c>
      <c r="V4" s="166" t="s">
        <v>52</v>
      </c>
      <c r="W4" s="166" t="s">
        <v>52</v>
      </c>
      <c r="X4" s="166" t="s">
        <v>52</v>
      </c>
      <c r="Y4" s="166" t="s">
        <v>52</v>
      </c>
      <c r="Z4" s="166" t="s">
        <v>52</v>
      </c>
      <c r="AA4" s="166" t="s">
        <v>52</v>
      </c>
      <c r="AB4" s="166" t="s">
        <v>52</v>
      </c>
      <c r="AC4" s="166" t="s">
        <v>52</v>
      </c>
      <c r="AD4" s="166" t="s">
        <v>52</v>
      </c>
      <c r="AE4" s="166" t="s">
        <v>52</v>
      </c>
      <c r="AF4" s="166" t="s">
        <v>52</v>
      </c>
      <c r="AG4" s="166" t="s">
        <v>52</v>
      </c>
      <c r="AH4" s="166" t="s">
        <v>52</v>
      </c>
      <c r="AI4" s="166" t="s">
        <v>52</v>
      </c>
      <c r="AJ4" s="166" t="s">
        <v>52</v>
      </c>
      <c r="AK4" s="166" t="s">
        <v>52</v>
      </c>
      <c r="AL4" s="166" t="s">
        <v>53</v>
      </c>
      <c r="AM4" s="166" t="s">
        <v>53</v>
      </c>
      <c r="AN4" s="166" t="s">
        <v>53</v>
      </c>
      <c r="AO4" s="166" t="s">
        <v>53</v>
      </c>
      <c r="AP4" s="166" t="s">
        <v>53</v>
      </c>
      <c r="AQ4" s="166" t="s">
        <v>53</v>
      </c>
      <c r="AR4" s="166" t="s">
        <v>53</v>
      </c>
      <c r="AS4" s="166" t="s">
        <v>53</v>
      </c>
      <c r="AT4" s="166" t="s">
        <v>53</v>
      </c>
      <c r="AU4" s="166" t="s">
        <v>53</v>
      </c>
      <c r="AV4" s="166" t="s">
        <v>53</v>
      </c>
      <c r="AW4" s="166" t="s">
        <v>53</v>
      </c>
      <c r="AX4" s="166" t="s">
        <v>53</v>
      </c>
      <c r="AY4" s="166" t="s">
        <v>53</v>
      </c>
      <c r="AZ4" s="166" t="s">
        <v>53</v>
      </c>
      <c r="BA4" s="166" t="s">
        <v>53</v>
      </c>
      <c r="BB4" s="166" t="s">
        <v>53</v>
      </c>
      <c r="BC4" s="166" t="s">
        <v>53</v>
      </c>
    </row>
    <row r="5" spans="1:55" s="26" customFormat="1" ht="13.5" customHeight="1" x14ac:dyDescent="0.3">
      <c r="A5" s="165" t="s">
        <v>50</v>
      </c>
      <c r="B5" s="125" t="s">
        <v>55</v>
      </c>
      <c r="C5" s="125" t="s">
        <v>56</v>
      </c>
      <c r="D5" s="125" t="s">
        <v>117</v>
      </c>
      <c r="E5" s="125" t="s">
        <v>118</v>
      </c>
      <c r="F5" s="125" t="s">
        <v>59</v>
      </c>
      <c r="G5" s="125" t="s">
        <v>60</v>
      </c>
      <c r="H5" s="125" t="s">
        <v>61</v>
      </c>
      <c r="I5" s="125" t="s">
        <v>62</v>
      </c>
      <c r="J5" s="125" t="s">
        <v>63</v>
      </c>
      <c r="K5" s="125" t="s">
        <v>64</v>
      </c>
      <c r="L5" s="125" t="s">
        <v>65</v>
      </c>
      <c r="M5" s="125" t="s">
        <v>66</v>
      </c>
      <c r="N5" s="125" t="s">
        <v>67</v>
      </c>
      <c r="O5" s="125" t="s">
        <v>68</v>
      </c>
      <c r="P5" s="125" t="s">
        <v>69</v>
      </c>
      <c r="Q5" s="125" t="s">
        <v>70</v>
      </c>
      <c r="R5" s="125" t="s">
        <v>71</v>
      </c>
      <c r="S5" s="125" t="s">
        <v>72</v>
      </c>
      <c r="T5" s="125" t="s">
        <v>55</v>
      </c>
      <c r="U5" s="125" t="s">
        <v>56</v>
      </c>
      <c r="V5" s="125" t="s">
        <v>57</v>
      </c>
      <c r="W5" s="125" t="s">
        <v>58</v>
      </c>
      <c r="X5" s="125" t="s">
        <v>59</v>
      </c>
      <c r="Y5" s="125" t="s">
        <v>60</v>
      </c>
      <c r="Z5" s="125" t="s">
        <v>61</v>
      </c>
      <c r="AA5" s="125" t="s">
        <v>62</v>
      </c>
      <c r="AB5" s="125" t="s">
        <v>63</v>
      </c>
      <c r="AC5" s="125" t="s">
        <v>64</v>
      </c>
      <c r="AD5" s="125" t="s">
        <v>65</v>
      </c>
      <c r="AE5" s="125" t="s">
        <v>66</v>
      </c>
      <c r="AF5" s="125" t="s">
        <v>67</v>
      </c>
      <c r="AG5" s="125" t="s">
        <v>68</v>
      </c>
      <c r="AH5" s="125" t="s">
        <v>69</v>
      </c>
      <c r="AI5" s="125" t="s">
        <v>70</v>
      </c>
      <c r="AJ5" s="125" t="s">
        <v>71</v>
      </c>
      <c r="AK5" s="125" t="s">
        <v>72</v>
      </c>
      <c r="AL5" s="125" t="s">
        <v>55</v>
      </c>
      <c r="AM5" s="125" t="s">
        <v>56</v>
      </c>
      <c r="AN5" s="125" t="s">
        <v>57</v>
      </c>
      <c r="AO5" s="125" t="s">
        <v>58</v>
      </c>
      <c r="AP5" s="125" t="s">
        <v>59</v>
      </c>
      <c r="AQ5" s="125" t="s">
        <v>60</v>
      </c>
      <c r="AR5" s="125" t="s">
        <v>61</v>
      </c>
      <c r="AS5" s="125" t="s">
        <v>62</v>
      </c>
      <c r="AT5" s="125" t="s">
        <v>63</v>
      </c>
      <c r="AU5" s="125" t="s">
        <v>64</v>
      </c>
      <c r="AV5" s="125" t="s">
        <v>65</v>
      </c>
      <c r="AW5" s="125" t="s">
        <v>66</v>
      </c>
      <c r="AX5" s="125" t="s">
        <v>67</v>
      </c>
      <c r="AY5" s="125" t="s">
        <v>68</v>
      </c>
      <c r="AZ5" s="125" t="s">
        <v>69</v>
      </c>
      <c r="BA5" s="125" t="s">
        <v>70</v>
      </c>
      <c r="BB5" s="125" t="s">
        <v>71</v>
      </c>
      <c r="BC5" s="125" t="s">
        <v>72</v>
      </c>
    </row>
    <row r="6" spans="1:55" ht="13.5" customHeight="1" x14ac:dyDescent="0.3">
      <c r="A6" s="24" t="s">
        <v>29</v>
      </c>
      <c r="B6" s="53">
        <v>2121011</v>
      </c>
      <c r="C6" s="53">
        <v>657418</v>
      </c>
      <c r="D6" s="53">
        <v>255838</v>
      </c>
      <c r="E6" s="53">
        <v>401580</v>
      </c>
      <c r="F6" s="53">
        <v>102922</v>
      </c>
      <c r="G6" s="53">
        <v>97704</v>
      </c>
      <c r="H6" s="53">
        <v>331190</v>
      </c>
      <c r="I6" s="53">
        <v>176477</v>
      </c>
      <c r="J6" s="53">
        <v>113473</v>
      </c>
      <c r="K6" s="53">
        <v>43499</v>
      </c>
      <c r="L6" s="53">
        <v>167397</v>
      </c>
      <c r="M6" s="53">
        <v>50224</v>
      </c>
      <c r="N6" s="53">
        <v>63047</v>
      </c>
      <c r="O6" s="53">
        <v>50373</v>
      </c>
      <c r="P6" s="53">
        <v>30392</v>
      </c>
      <c r="Q6" s="53">
        <v>98705</v>
      </c>
      <c r="R6" s="53">
        <v>76643</v>
      </c>
      <c r="S6" s="53">
        <v>61547</v>
      </c>
      <c r="T6" s="53">
        <v>1085037</v>
      </c>
      <c r="U6" s="53">
        <v>336389</v>
      </c>
      <c r="V6" s="53">
        <v>129785</v>
      </c>
      <c r="W6" s="53">
        <v>206604</v>
      </c>
      <c r="X6" s="53">
        <v>51398</v>
      </c>
      <c r="Y6" s="53">
        <v>49512</v>
      </c>
      <c r="Z6" s="53">
        <v>172507</v>
      </c>
      <c r="AA6" s="53">
        <v>92012</v>
      </c>
      <c r="AB6" s="53">
        <v>56637</v>
      </c>
      <c r="AC6" s="53">
        <v>21678</v>
      </c>
      <c r="AD6" s="53">
        <v>89056</v>
      </c>
      <c r="AE6" s="53">
        <v>25364</v>
      </c>
      <c r="AF6" s="53">
        <v>31312</v>
      </c>
      <c r="AG6" s="53">
        <v>24892</v>
      </c>
      <c r="AH6" s="53">
        <v>15458</v>
      </c>
      <c r="AI6" s="53">
        <v>49214</v>
      </c>
      <c r="AJ6" s="53">
        <v>38507</v>
      </c>
      <c r="AK6" s="53">
        <v>31101</v>
      </c>
      <c r="AL6" s="53">
        <v>1035974</v>
      </c>
      <c r="AM6" s="53">
        <v>321029</v>
      </c>
      <c r="AN6" s="53">
        <v>126053</v>
      </c>
      <c r="AO6" s="53">
        <v>194976</v>
      </c>
      <c r="AP6" s="53">
        <v>51524</v>
      </c>
      <c r="AQ6" s="53">
        <v>48192</v>
      </c>
      <c r="AR6" s="53">
        <v>158683</v>
      </c>
      <c r="AS6" s="53">
        <v>84465</v>
      </c>
      <c r="AT6" s="53">
        <v>56836</v>
      </c>
      <c r="AU6" s="53">
        <v>21821</v>
      </c>
      <c r="AV6" s="53">
        <v>78341</v>
      </c>
      <c r="AW6" s="53">
        <v>24860</v>
      </c>
      <c r="AX6" s="53">
        <v>31735</v>
      </c>
      <c r="AY6" s="53">
        <v>25481</v>
      </c>
      <c r="AZ6" s="53">
        <v>14934</v>
      </c>
      <c r="BA6" s="53">
        <v>49491</v>
      </c>
      <c r="BB6" s="53">
        <v>38136</v>
      </c>
      <c r="BC6" s="53">
        <v>30446</v>
      </c>
    </row>
    <row r="7" spans="1:55" ht="13.5" customHeight="1" x14ac:dyDescent="0.3">
      <c r="A7" s="24" t="s">
        <v>73</v>
      </c>
      <c r="B7" s="53">
        <v>62924</v>
      </c>
      <c r="C7" s="53">
        <v>23138</v>
      </c>
      <c r="D7" s="53">
        <v>7109</v>
      </c>
      <c r="E7" s="53">
        <v>16029</v>
      </c>
      <c r="F7" s="53">
        <v>1935</v>
      </c>
      <c r="G7" s="53">
        <v>2089</v>
      </c>
      <c r="H7" s="53">
        <v>12431</v>
      </c>
      <c r="I7" s="53">
        <v>5834</v>
      </c>
      <c r="J7" s="53">
        <v>2513</v>
      </c>
      <c r="K7" s="53">
        <v>1294</v>
      </c>
      <c r="L7" s="53">
        <v>5647</v>
      </c>
      <c r="M7" s="53">
        <v>782</v>
      </c>
      <c r="N7" s="53">
        <v>894</v>
      </c>
      <c r="O7" s="53">
        <v>824</v>
      </c>
      <c r="P7" s="53">
        <v>453</v>
      </c>
      <c r="Q7" s="53">
        <v>2808</v>
      </c>
      <c r="R7" s="53">
        <v>1249</v>
      </c>
      <c r="S7" s="53">
        <v>1033</v>
      </c>
      <c r="T7" s="53">
        <v>32225</v>
      </c>
      <c r="U7" s="53">
        <v>11885</v>
      </c>
      <c r="V7" s="53">
        <v>3669</v>
      </c>
      <c r="W7" s="53">
        <v>8216</v>
      </c>
      <c r="X7" s="53">
        <v>977</v>
      </c>
      <c r="Y7" s="53">
        <v>1066</v>
      </c>
      <c r="Z7" s="53">
        <v>6394</v>
      </c>
      <c r="AA7" s="53">
        <v>2933</v>
      </c>
      <c r="AB7" s="53">
        <v>1275</v>
      </c>
      <c r="AC7" s="53">
        <v>645</v>
      </c>
      <c r="AD7" s="53">
        <v>2888</v>
      </c>
      <c r="AE7" s="53">
        <v>380</v>
      </c>
      <c r="AF7" s="53">
        <v>481</v>
      </c>
      <c r="AG7" s="53">
        <v>420</v>
      </c>
      <c r="AH7" s="53">
        <v>232</v>
      </c>
      <c r="AI7" s="53">
        <v>1475</v>
      </c>
      <c r="AJ7" s="53">
        <v>650</v>
      </c>
      <c r="AK7" s="53">
        <v>524</v>
      </c>
      <c r="AL7" s="53">
        <v>30699</v>
      </c>
      <c r="AM7" s="53">
        <v>11253</v>
      </c>
      <c r="AN7" s="53">
        <v>3440</v>
      </c>
      <c r="AO7" s="53">
        <v>7813</v>
      </c>
      <c r="AP7" s="53">
        <v>958</v>
      </c>
      <c r="AQ7" s="53">
        <v>1023</v>
      </c>
      <c r="AR7" s="53">
        <v>6037</v>
      </c>
      <c r="AS7" s="53">
        <v>2901</v>
      </c>
      <c r="AT7" s="53">
        <v>1238</v>
      </c>
      <c r="AU7" s="53">
        <v>649</v>
      </c>
      <c r="AV7" s="53">
        <v>2759</v>
      </c>
      <c r="AW7" s="53">
        <v>402</v>
      </c>
      <c r="AX7" s="53">
        <v>413</v>
      </c>
      <c r="AY7" s="53">
        <v>404</v>
      </c>
      <c r="AZ7" s="53">
        <v>221</v>
      </c>
      <c r="BA7" s="53">
        <v>1333</v>
      </c>
      <c r="BB7" s="53">
        <v>599</v>
      </c>
      <c r="BC7" s="53">
        <v>509</v>
      </c>
    </row>
    <row r="8" spans="1:55" ht="13.5" customHeight="1" x14ac:dyDescent="0.3">
      <c r="A8" s="24" t="s">
        <v>74</v>
      </c>
      <c r="B8" s="53">
        <v>93371</v>
      </c>
      <c r="C8" s="53">
        <v>32652</v>
      </c>
      <c r="D8" s="53">
        <v>10862</v>
      </c>
      <c r="E8" s="53">
        <v>21790</v>
      </c>
      <c r="F8" s="53">
        <v>3054</v>
      </c>
      <c r="G8" s="53">
        <v>3253</v>
      </c>
      <c r="H8" s="53">
        <v>18901</v>
      </c>
      <c r="I8" s="53">
        <v>8320</v>
      </c>
      <c r="J8" s="53">
        <v>3850</v>
      </c>
      <c r="K8" s="53">
        <v>2370</v>
      </c>
      <c r="L8" s="53">
        <v>8319</v>
      </c>
      <c r="M8" s="53">
        <v>1359</v>
      </c>
      <c r="N8" s="53">
        <v>1600</v>
      </c>
      <c r="O8" s="53">
        <v>1240</v>
      </c>
      <c r="P8" s="53">
        <v>662</v>
      </c>
      <c r="Q8" s="53">
        <v>4180</v>
      </c>
      <c r="R8" s="53">
        <v>1957</v>
      </c>
      <c r="S8" s="53">
        <v>1654</v>
      </c>
      <c r="T8" s="53">
        <v>47737</v>
      </c>
      <c r="U8" s="53">
        <v>16652</v>
      </c>
      <c r="V8" s="53">
        <v>5601</v>
      </c>
      <c r="W8" s="53">
        <v>11051</v>
      </c>
      <c r="X8" s="53">
        <v>1613</v>
      </c>
      <c r="Y8" s="53">
        <v>1634</v>
      </c>
      <c r="Z8" s="53">
        <v>9753</v>
      </c>
      <c r="AA8" s="53">
        <v>4261</v>
      </c>
      <c r="AB8" s="53">
        <v>1968</v>
      </c>
      <c r="AC8" s="53">
        <v>1175</v>
      </c>
      <c r="AD8" s="53">
        <v>4169</v>
      </c>
      <c r="AE8" s="53">
        <v>701</v>
      </c>
      <c r="AF8" s="53">
        <v>847</v>
      </c>
      <c r="AG8" s="53">
        <v>615</v>
      </c>
      <c r="AH8" s="53">
        <v>331</v>
      </c>
      <c r="AI8" s="53">
        <v>2170</v>
      </c>
      <c r="AJ8" s="53">
        <v>1011</v>
      </c>
      <c r="AK8" s="53">
        <v>837</v>
      </c>
      <c r="AL8" s="53">
        <v>45634</v>
      </c>
      <c r="AM8" s="53">
        <v>16000</v>
      </c>
      <c r="AN8" s="53">
        <v>5261</v>
      </c>
      <c r="AO8" s="53">
        <v>10739</v>
      </c>
      <c r="AP8" s="53">
        <v>1441</v>
      </c>
      <c r="AQ8" s="53">
        <v>1619</v>
      </c>
      <c r="AR8" s="53">
        <v>9148</v>
      </c>
      <c r="AS8" s="53">
        <v>4059</v>
      </c>
      <c r="AT8" s="53">
        <v>1882</v>
      </c>
      <c r="AU8" s="53">
        <v>1195</v>
      </c>
      <c r="AV8" s="53">
        <v>4150</v>
      </c>
      <c r="AW8" s="53">
        <v>658</v>
      </c>
      <c r="AX8" s="53">
        <v>753</v>
      </c>
      <c r="AY8" s="53">
        <v>625</v>
      </c>
      <c r="AZ8" s="53">
        <v>331</v>
      </c>
      <c r="BA8" s="53">
        <v>2010</v>
      </c>
      <c r="BB8" s="53">
        <v>946</v>
      </c>
      <c r="BC8" s="53">
        <v>817</v>
      </c>
    </row>
    <row r="9" spans="1:55" ht="13.5" customHeight="1" x14ac:dyDescent="0.3">
      <c r="A9" s="24" t="s">
        <v>75</v>
      </c>
      <c r="B9" s="53">
        <v>103575</v>
      </c>
      <c r="C9" s="53">
        <v>34752</v>
      </c>
      <c r="D9" s="53">
        <v>12892</v>
      </c>
      <c r="E9" s="53">
        <v>21860</v>
      </c>
      <c r="F9" s="53">
        <v>3742</v>
      </c>
      <c r="G9" s="53">
        <v>3946</v>
      </c>
      <c r="H9" s="53">
        <v>20017</v>
      </c>
      <c r="I9" s="53">
        <v>8933</v>
      </c>
      <c r="J9" s="53">
        <v>4540</v>
      </c>
      <c r="K9" s="53">
        <v>2993</v>
      </c>
      <c r="L9" s="53">
        <v>8779</v>
      </c>
      <c r="M9" s="53">
        <v>2018</v>
      </c>
      <c r="N9" s="53">
        <v>2043</v>
      </c>
      <c r="O9" s="53">
        <v>1533</v>
      </c>
      <c r="P9" s="53">
        <v>884</v>
      </c>
      <c r="Q9" s="53">
        <v>4808</v>
      </c>
      <c r="R9" s="53">
        <v>2594</v>
      </c>
      <c r="S9" s="53">
        <v>1993</v>
      </c>
      <c r="T9" s="53">
        <v>53613</v>
      </c>
      <c r="U9" s="53">
        <v>17929</v>
      </c>
      <c r="V9" s="53">
        <v>6636</v>
      </c>
      <c r="W9" s="53">
        <v>11293</v>
      </c>
      <c r="X9" s="53">
        <v>1939</v>
      </c>
      <c r="Y9" s="53">
        <v>1986</v>
      </c>
      <c r="Z9" s="53">
        <v>10278</v>
      </c>
      <c r="AA9" s="53">
        <v>4686</v>
      </c>
      <c r="AB9" s="53">
        <v>2331</v>
      </c>
      <c r="AC9" s="53">
        <v>1575</v>
      </c>
      <c r="AD9" s="53">
        <v>4577</v>
      </c>
      <c r="AE9" s="53">
        <v>1070</v>
      </c>
      <c r="AF9" s="53">
        <v>1096</v>
      </c>
      <c r="AG9" s="53">
        <v>793</v>
      </c>
      <c r="AH9" s="53">
        <v>471</v>
      </c>
      <c r="AI9" s="53">
        <v>2461</v>
      </c>
      <c r="AJ9" s="53">
        <v>1370</v>
      </c>
      <c r="AK9" s="53">
        <v>1051</v>
      </c>
      <c r="AL9" s="53">
        <v>49962</v>
      </c>
      <c r="AM9" s="53">
        <v>16823</v>
      </c>
      <c r="AN9" s="53">
        <v>6256</v>
      </c>
      <c r="AO9" s="53">
        <v>10567</v>
      </c>
      <c r="AP9" s="53">
        <v>1803</v>
      </c>
      <c r="AQ9" s="53">
        <v>1960</v>
      </c>
      <c r="AR9" s="53">
        <v>9739</v>
      </c>
      <c r="AS9" s="53">
        <v>4247</v>
      </c>
      <c r="AT9" s="53">
        <v>2209</v>
      </c>
      <c r="AU9" s="53">
        <v>1418</v>
      </c>
      <c r="AV9" s="53">
        <v>4202</v>
      </c>
      <c r="AW9" s="53">
        <v>948</v>
      </c>
      <c r="AX9" s="53">
        <v>947</v>
      </c>
      <c r="AY9" s="53">
        <v>740</v>
      </c>
      <c r="AZ9" s="53">
        <v>413</v>
      </c>
      <c r="BA9" s="53">
        <v>2347</v>
      </c>
      <c r="BB9" s="53">
        <v>1224</v>
      </c>
      <c r="BC9" s="53">
        <v>942</v>
      </c>
    </row>
    <row r="10" spans="1:55" ht="13.5" customHeight="1" x14ac:dyDescent="0.3">
      <c r="A10" s="24" t="s">
        <v>76</v>
      </c>
      <c r="B10" s="53">
        <v>97605</v>
      </c>
      <c r="C10" s="53">
        <v>32798</v>
      </c>
      <c r="D10" s="53">
        <v>12642</v>
      </c>
      <c r="E10" s="53">
        <v>20156</v>
      </c>
      <c r="F10" s="53">
        <v>4296</v>
      </c>
      <c r="G10" s="53">
        <v>3929</v>
      </c>
      <c r="H10" s="53">
        <v>16528</v>
      </c>
      <c r="I10" s="53">
        <v>8124</v>
      </c>
      <c r="J10" s="53">
        <v>4674</v>
      </c>
      <c r="K10" s="53">
        <v>3214</v>
      </c>
      <c r="L10" s="53">
        <v>7176</v>
      </c>
      <c r="M10" s="53">
        <v>2110</v>
      </c>
      <c r="N10" s="53">
        <v>2311</v>
      </c>
      <c r="O10" s="53">
        <v>1693</v>
      </c>
      <c r="P10" s="53">
        <v>1162</v>
      </c>
      <c r="Q10" s="53">
        <v>4640</v>
      </c>
      <c r="R10" s="53">
        <v>2763</v>
      </c>
      <c r="S10" s="53">
        <v>2187</v>
      </c>
      <c r="T10" s="53">
        <v>50665</v>
      </c>
      <c r="U10" s="53">
        <v>16965</v>
      </c>
      <c r="V10" s="53">
        <v>6565</v>
      </c>
      <c r="W10" s="53">
        <v>10400</v>
      </c>
      <c r="X10" s="53">
        <v>2229</v>
      </c>
      <c r="Y10" s="53">
        <v>2090</v>
      </c>
      <c r="Z10" s="53">
        <v>8506</v>
      </c>
      <c r="AA10" s="53">
        <v>4293</v>
      </c>
      <c r="AB10" s="53">
        <v>2378</v>
      </c>
      <c r="AC10" s="53">
        <v>1680</v>
      </c>
      <c r="AD10" s="53">
        <v>3785</v>
      </c>
      <c r="AE10" s="53">
        <v>1095</v>
      </c>
      <c r="AF10" s="53">
        <v>1217</v>
      </c>
      <c r="AG10" s="53">
        <v>855</v>
      </c>
      <c r="AH10" s="53">
        <v>607</v>
      </c>
      <c r="AI10" s="53">
        <v>2429</v>
      </c>
      <c r="AJ10" s="53">
        <v>1415</v>
      </c>
      <c r="AK10" s="53">
        <v>1121</v>
      </c>
      <c r="AL10" s="53">
        <v>46940</v>
      </c>
      <c r="AM10" s="53">
        <v>15833</v>
      </c>
      <c r="AN10" s="53">
        <v>6077</v>
      </c>
      <c r="AO10" s="53">
        <v>9756</v>
      </c>
      <c r="AP10" s="53">
        <v>2067</v>
      </c>
      <c r="AQ10" s="53">
        <v>1839</v>
      </c>
      <c r="AR10" s="53">
        <v>8022</v>
      </c>
      <c r="AS10" s="53">
        <v>3831</v>
      </c>
      <c r="AT10" s="53">
        <v>2296</v>
      </c>
      <c r="AU10" s="53">
        <v>1534</v>
      </c>
      <c r="AV10" s="53">
        <v>3391</v>
      </c>
      <c r="AW10" s="53">
        <v>1015</v>
      </c>
      <c r="AX10" s="53">
        <v>1094</v>
      </c>
      <c r="AY10" s="53">
        <v>838</v>
      </c>
      <c r="AZ10" s="53">
        <v>555</v>
      </c>
      <c r="BA10" s="53">
        <v>2211</v>
      </c>
      <c r="BB10" s="53">
        <v>1348</v>
      </c>
      <c r="BC10" s="53">
        <v>1066</v>
      </c>
    </row>
    <row r="11" spans="1:55" ht="13.5" customHeight="1" x14ac:dyDescent="0.3">
      <c r="A11" s="24" t="s">
        <v>77</v>
      </c>
      <c r="B11" s="53">
        <v>113574</v>
      </c>
      <c r="C11" s="53">
        <v>43455</v>
      </c>
      <c r="D11" s="53">
        <v>16805</v>
      </c>
      <c r="E11" s="53">
        <v>26650</v>
      </c>
      <c r="F11" s="53">
        <v>5878</v>
      </c>
      <c r="G11" s="53">
        <v>4480</v>
      </c>
      <c r="H11" s="53">
        <v>17680</v>
      </c>
      <c r="I11" s="53">
        <v>8735</v>
      </c>
      <c r="J11" s="53">
        <v>5366</v>
      </c>
      <c r="K11" s="53">
        <v>2636</v>
      </c>
      <c r="L11" s="53">
        <v>7325</v>
      </c>
      <c r="M11" s="53">
        <v>1940</v>
      </c>
      <c r="N11" s="53">
        <v>2579</v>
      </c>
      <c r="O11" s="53">
        <v>1884</v>
      </c>
      <c r="P11" s="53">
        <v>1326</v>
      </c>
      <c r="Q11" s="53">
        <v>4730</v>
      </c>
      <c r="R11" s="53">
        <v>3234</v>
      </c>
      <c r="S11" s="53">
        <v>2326</v>
      </c>
      <c r="T11" s="53">
        <v>61884</v>
      </c>
      <c r="U11" s="53">
        <v>22630</v>
      </c>
      <c r="V11" s="53">
        <v>8805</v>
      </c>
      <c r="W11" s="53">
        <v>13825</v>
      </c>
      <c r="X11" s="53">
        <v>3031</v>
      </c>
      <c r="Y11" s="53">
        <v>2582</v>
      </c>
      <c r="Z11" s="53">
        <v>9672</v>
      </c>
      <c r="AA11" s="53">
        <v>5139</v>
      </c>
      <c r="AB11" s="53">
        <v>3027</v>
      </c>
      <c r="AC11" s="53">
        <v>1456</v>
      </c>
      <c r="AD11" s="53">
        <v>4191</v>
      </c>
      <c r="AE11" s="53">
        <v>1108</v>
      </c>
      <c r="AF11" s="53">
        <v>1439</v>
      </c>
      <c r="AG11" s="53">
        <v>1113</v>
      </c>
      <c r="AH11" s="53">
        <v>760</v>
      </c>
      <c r="AI11" s="53">
        <v>2614</v>
      </c>
      <c r="AJ11" s="53">
        <v>1808</v>
      </c>
      <c r="AK11" s="53">
        <v>1314</v>
      </c>
      <c r="AL11" s="53">
        <v>51690</v>
      </c>
      <c r="AM11" s="53">
        <v>20825</v>
      </c>
      <c r="AN11" s="53">
        <v>8000</v>
      </c>
      <c r="AO11" s="53">
        <v>12825</v>
      </c>
      <c r="AP11" s="53">
        <v>2847</v>
      </c>
      <c r="AQ11" s="53">
        <v>1898</v>
      </c>
      <c r="AR11" s="53">
        <v>8008</v>
      </c>
      <c r="AS11" s="53">
        <v>3596</v>
      </c>
      <c r="AT11" s="53">
        <v>2339</v>
      </c>
      <c r="AU11" s="53">
        <v>1180</v>
      </c>
      <c r="AV11" s="53">
        <v>3134</v>
      </c>
      <c r="AW11" s="53">
        <v>832</v>
      </c>
      <c r="AX11" s="53">
        <v>1140</v>
      </c>
      <c r="AY11" s="53">
        <v>771</v>
      </c>
      <c r="AZ11" s="53">
        <v>566</v>
      </c>
      <c r="BA11" s="53">
        <v>2116</v>
      </c>
      <c r="BB11" s="53">
        <v>1426</v>
      </c>
      <c r="BC11" s="53">
        <v>1012</v>
      </c>
    </row>
    <row r="12" spans="1:55" ht="13.5" customHeight="1" x14ac:dyDescent="0.3">
      <c r="A12" s="24" t="s">
        <v>78</v>
      </c>
      <c r="B12" s="53">
        <v>120280</v>
      </c>
      <c r="C12" s="53">
        <v>50003</v>
      </c>
      <c r="D12" s="53">
        <v>17420</v>
      </c>
      <c r="E12" s="53">
        <v>32583</v>
      </c>
      <c r="F12" s="53">
        <v>4998</v>
      </c>
      <c r="G12" s="53">
        <v>4317</v>
      </c>
      <c r="H12" s="53">
        <v>19874</v>
      </c>
      <c r="I12" s="53">
        <v>9813</v>
      </c>
      <c r="J12" s="53">
        <v>5122</v>
      </c>
      <c r="K12" s="53">
        <v>2100</v>
      </c>
      <c r="L12" s="53">
        <v>8035</v>
      </c>
      <c r="M12" s="53">
        <v>1614</v>
      </c>
      <c r="N12" s="53">
        <v>2190</v>
      </c>
      <c r="O12" s="53">
        <v>1598</v>
      </c>
      <c r="P12" s="53">
        <v>1098</v>
      </c>
      <c r="Q12" s="53">
        <v>4261</v>
      </c>
      <c r="R12" s="53">
        <v>3027</v>
      </c>
      <c r="S12" s="53">
        <v>2230</v>
      </c>
      <c r="T12" s="53">
        <v>67801</v>
      </c>
      <c r="U12" s="53">
        <v>26931</v>
      </c>
      <c r="V12" s="53">
        <v>9379</v>
      </c>
      <c r="W12" s="53">
        <v>17552</v>
      </c>
      <c r="X12" s="53">
        <v>2857</v>
      </c>
      <c r="Y12" s="53">
        <v>2542</v>
      </c>
      <c r="Z12" s="53">
        <v>11294</v>
      </c>
      <c r="AA12" s="53">
        <v>6035</v>
      </c>
      <c r="AB12" s="53">
        <v>2876</v>
      </c>
      <c r="AC12" s="53">
        <v>1189</v>
      </c>
      <c r="AD12" s="53">
        <v>4807</v>
      </c>
      <c r="AE12" s="53">
        <v>924</v>
      </c>
      <c r="AF12" s="53">
        <v>1289</v>
      </c>
      <c r="AG12" s="53">
        <v>933</v>
      </c>
      <c r="AH12" s="53">
        <v>668</v>
      </c>
      <c r="AI12" s="53">
        <v>2359</v>
      </c>
      <c r="AJ12" s="53">
        <v>1748</v>
      </c>
      <c r="AK12" s="53">
        <v>1349</v>
      </c>
      <c r="AL12" s="53">
        <v>52479</v>
      </c>
      <c r="AM12" s="53">
        <v>23072</v>
      </c>
      <c r="AN12" s="53">
        <v>8041</v>
      </c>
      <c r="AO12" s="53">
        <v>15031</v>
      </c>
      <c r="AP12" s="53">
        <v>2141</v>
      </c>
      <c r="AQ12" s="53">
        <v>1775</v>
      </c>
      <c r="AR12" s="53">
        <v>8580</v>
      </c>
      <c r="AS12" s="53">
        <v>3778</v>
      </c>
      <c r="AT12" s="53">
        <v>2246</v>
      </c>
      <c r="AU12" s="53">
        <v>911</v>
      </c>
      <c r="AV12" s="53">
        <v>3228</v>
      </c>
      <c r="AW12" s="53">
        <v>690</v>
      </c>
      <c r="AX12" s="53">
        <v>901</v>
      </c>
      <c r="AY12" s="53">
        <v>665</v>
      </c>
      <c r="AZ12" s="53">
        <v>430</v>
      </c>
      <c r="BA12" s="53">
        <v>1902</v>
      </c>
      <c r="BB12" s="53">
        <v>1279</v>
      </c>
      <c r="BC12" s="53">
        <v>881</v>
      </c>
    </row>
    <row r="13" spans="1:55" ht="13.5" customHeight="1" x14ac:dyDescent="0.3">
      <c r="A13" s="24" t="s">
        <v>79</v>
      </c>
      <c r="B13" s="53">
        <v>119933</v>
      </c>
      <c r="C13" s="53">
        <v>48746</v>
      </c>
      <c r="D13" s="53">
        <v>15154</v>
      </c>
      <c r="E13" s="53">
        <v>33592</v>
      </c>
      <c r="F13" s="53">
        <v>4136</v>
      </c>
      <c r="G13" s="53">
        <v>3895</v>
      </c>
      <c r="H13" s="53">
        <v>21955</v>
      </c>
      <c r="I13" s="53">
        <v>10138</v>
      </c>
      <c r="J13" s="53">
        <v>4859</v>
      </c>
      <c r="K13" s="53">
        <v>2004</v>
      </c>
      <c r="L13" s="53">
        <v>9356</v>
      </c>
      <c r="M13" s="53">
        <v>1470</v>
      </c>
      <c r="N13" s="53">
        <v>1821</v>
      </c>
      <c r="O13" s="53">
        <v>1387</v>
      </c>
      <c r="P13" s="53">
        <v>885</v>
      </c>
      <c r="Q13" s="53">
        <v>4503</v>
      </c>
      <c r="R13" s="53">
        <v>2755</v>
      </c>
      <c r="S13" s="53">
        <v>2023</v>
      </c>
      <c r="T13" s="53">
        <v>65782</v>
      </c>
      <c r="U13" s="53">
        <v>26148</v>
      </c>
      <c r="V13" s="53">
        <v>8225</v>
      </c>
      <c r="W13" s="53">
        <v>17923</v>
      </c>
      <c r="X13" s="53">
        <v>2301</v>
      </c>
      <c r="Y13" s="53">
        <v>2199</v>
      </c>
      <c r="Z13" s="53">
        <v>11898</v>
      </c>
      <c r="AA13" s="53">
        <v>5833</v>
      </c>
      <c r="AB13" s="53">
        <v>2678</v>
      </c>
      <c r="AC13" s="53">
        <v>1061</v>
      </c>
      <c r="AD13" s="53">
        <v>5518</v>
      </c>
      <c r="AE13" s="53">
        <v>798</v>
      </c>
      <c r="AF13" s="53">
        <v>1000</v>
      </c>
      <c r="AG13" s="53">
        <v>755</v>
      </c>
      <c r="AH13" s="53">
        <v>522</v>
      </c>
      <c r="AI13" s="53">
        <v>2357</v>
      </c>
      <c r="AJ13" s="53">
        <v>1558</v>
      </c>
      <c r="AK13" s="53">
        <v>1156</v>
      </c>
      <c r="AL13" s="53">
        <v>54151</v>
      </c>
      <c r="AM13" s="53">
        <v>22598</v>
      </c>
      <c r="AN13" s="53">
        <v>6929</v>
      </c>
      <c r="AO13" s="53">
        <v>15669</v>
      </c>
      <c r="AP13" s="53">
        <v>1835</v>
      </c>
      <c r="AQ13" s="53">
        <v>1696</v>
      </c>
      <c r="AR13" s="53">
        <v>10057</v>
      </c>
      <c r="AS13" s="53">
        <v>4305</v>
      </c>
      <c r="AT13" s="53">
        <v>2181</v>
      </c>
      <c r="AU13" s="53">
        <v>943</v>
      </c>
      <c r="AV13" s="53">
        <v>3838</v>
      </c>
      <c r="AW13" s="53">
        <v>672</v>
      </c>
      <c r="AX13" s="53">
        <v>821</v>
      </c>
      <c r="AY13" s="53">
        <v>632</v>
      </c>
      <c r="AZ13" s="53">
        <v>363</v>
      </c>
      <c r="BA13" s="53">
        <v>2146</v>
      </c>
      <c r="BB13" s="53">
        <v>1197</v>
      </c>
      <c r="BC13" s="53">
        <v>867</v>
      </c>
    </row>
    <row r="14" spans="1:55" ht="13.5" customHeight="1" x14ac:dyDescent="0.3">
      <c r="A14" s="24" t="s">
        <v>80</v>
      </c>
      <c r="B14" s="53">
        <v>134920</v>
      </c>
      <c r="C14" s="53">
        <v>51518</v>
      </c>
      <c r="D14" s="53">
        <v>16151</v>
      </c>
      <c r="E14" s="53">
        <v>35367</v>
      </c>
      <c r="F14" s="53">
        <v>4520</v>
      </c>
      <c r="G14" s="53">
        <v>4652</v>
      </c>
      <c r="H14" s="53">
        <v>26560</v>
      </c>
      <c r="I14" s="53">
        <v>10908</v>
      </c>
      <c r="J14" s="53">
        <v>5119</v>
      </c>
      <c r="K14" s="53">
        <v>2699</v>
      </c>
      <c r="L14" s="53">
        <v>11621</v>
      </c>
      <c r="M14" s="53">
        <v>1769</v>
      </c>
      <c r="N14" s="53">
        <v>2147</v>
      </c>
      <c r="O14" s="53">
        <v>1666</v>
      </c>
      <c r="P14" s="53">
        <v>1013</v>
      </c>
      <c r="Q14" s="53">
        <v>5267</v>
      </c>
      <c r="R14" s="53">
        <v>3001</v>
      </c>
      <c r="S14" s="53">
        <v>2460</v>
      </c>
      <c r="T14" s="53">
        <v>71939</v>
      </c>
      <c r="U14" s="53">
        <v>27339</v>
      </c>
      <c r="V14" s="53">
        <v>8436</v>
      </c>
      <c r="W14" s="53">
        <v>18903</v>
      </c>
      <c r="X14" s="53">
        <v>2398</v>
      </c>
      <c r="Y14" s="53">
        <v>2464</v>
      </c>
      <c r="Z14" s="53">
        <v>14068</v>
      </c>
      <c r="AA14" s="53">
        <v>5957</v>
      </c>
      <c r="AB14" s="53">
        <v>2644</v>
      </c>
      <c r="AC14" s="53">
        <v>1354</v>
      </c>
      <c r="AD14" s="53">
        <v>6485</v>
      </c>
      <c r="AE14" s="53">
        <v>920</v>
      </c>
      <c r="AF14" s="53">
        <v>1143</v>
      </c>
      <c r="AG14" s="53">
        <v>931</v>
      </c>
      <c r="AH14" s="53">
        <v>550</v>
      </c>
      <c r="AI14" s="53">
        <v>2709</v>
      </c>
      <c r="AJ14" s="53">
        <v>1632</v>
      </c>
      <c r="AK14" s="53">
        <v>1345</v>
      </c>
      <c r="AL14" s="53">
        <v>62981</v>
      </c>
      <c r="AM14" s="53">
        <v>24179</v>
      </c>
      <c r="AN14" s="53">
        <v>7715</v>
      </c>
      <c r="AO14" s="53">
        <v>16464</v>
      </c>
      <c r="AP14" s="53">
        <v>2122</v>
      </c>
      <c r="AQ14" s="53">
        <v>2188</v>
      </c>
      <c r="AR14" s="53">
        <v>12492</v>
      </c>
      <c r="AS14" s="53">
        <v>4951</v>
      </c>
      <c r="AT14" s="53">
        <v>2475</v>
      </c>
      <c r="AU14" s="53">
        <v>1345</v>
      </c>
      <c r="AV14" s="53">
        <v>5136</v>
      </c>
      <c r="AW14" s="53">
        <v>849</v>
      </c>
      <c r="AX14" s="53">
        <v>1004</v>
      </c>
      <c r="AY14" s="53">
        <v>735</v>
      </c>
      <c r="AZ14" s="53">
        <v>463</v>
      </c>
      <c r="BA14" s="53">
        <v>2558</v>
      </c>
      <c r="BB14" s="53">
        <v>1369</v>
      </c>
      <c r="BC14" s="53">
        <v>1115</v>
      </c>
    </row>
    <row r="15" spans="1:55" ht="13.5" customHeight="1" x14ac:dyDescent="0.3">
      <c r="A15" s="24" t="s">
        <v>81</v>
      </c>
      <c r="B15" s="53">
        <v>163261</v>
      </c>
      <c r="C15" s="53">
        <v>57588</v>
      </c>
      <c r="D15" s="53">
        <v>20486</v>
      </c>
      <c r="E15" s="53">
        <v>37102</v>
      </c>
      <c r="F15" s="53">
        <v>5937</v>
      </c>
      <c r="G15" s="53">
        <v>6074</v>
      </c>
      <c r="H15" s="53">
        <v>32198</v>
      </c>
      <c r="I15" s="53">
        <v>13807</v>
      </c>
      <c r="J15" s="53">
        <v>6517</v>
      </c>
      <c r="K15" s="53">
        <v>3843</v>
      </c>
      <c r="L15" s="53">
        <v>14111</v>
      </c>
      <c r="M15" s="53">
        <v>2622</v>
      </c>
      <c r="N15" s="53">
        <v>2897</v>
      </c>
      <c r="O15" s="53">
        <v>2386</v>
      </c>
      <c r="P15" s="53">
        <v>1237</v>
      </c>
      <c r="Q15" s="53">
        <v>6777</v>
      </c>
      <c r="R15" s="53">
        <v>3860</v>
      </c>
      <c r="S15" s="53">
        <v>3407</v>
      </c>
      <c r="T15" s="53">
        <v>87089</v>
      </c>
      <c r="U15" s="53">
        <v>30471</v>
      </c>
      <c r="V15" s="53">
        <v>10561</v>
      </c>
      <c r="W15" s="53">
        <v>19910</v>
      </c>
      <c r="X15" s="53">
        <v>3108</v>
      </c>
      <c r="Y15" s="53">
        <v>3318</v>
      </c>
      <c r="Z15" s="53">
        <v>17461</v>
      </c>
      <c r="AA15" s="53">
        <v>7347</v>
      </c>
      <c r="AB15" s="53">
        <v>3382</v>
      </c>
      <c r="AC15" s="53">
        <v>1792</v>
      </c>
      <c r="AD15" s="53">
        <v>7864</v>
      </c>
      <c r="AE15" s="53">
        <v>1379</v>
      </c>
      <c r="AF15" s="53">
        <v>1570</v>
      </c>
      <c r="AG15" s="53">
        <v>1290</v>
      </c>
      <c r="AH15" s="53">
        <v>713</v>
      </c>
      <c r="AI15" s="53">
        <v>3432</v>
      </c>
      <c r="AJ15" s="53">
        <v>2052</v>
      </c>
      <c r="AK15" s="53">
        <v>1910</v>
      </c>
      <c r="AL15" s="53">
        <v>76172</v>
      </c>
      <c r="AM15" s="53">
        <v>27117</v>
      </c>
      <c r="AN15" s="53">
        <v>9925</v>
      </c>
      <c r="AO15" s="53">
        <v>17192</v>
      </c>
      <c r="AP15" s="53">
        <v>2829</v>
      </c>
      <c r="AQ15" s="53">
        <v>2756</v>
      </c>
      <c r="AR15" s="53">
        <v>14737</v>
      </c>
      <c r="AS15" s="53">
        <v>6460</v>
      </c>
      <c r="AT15" s="53">
        <v>3135</v>
      </c>
      <c r="AU15" s="53">
        <v>2051</v>
      </c>
      <c r="AV15" s="53">
        <v>6247</v>
      </c>
      <c r="AW15" s="53">
        <v>1243</v>
      </c>
      <c r="AX15" s="53">
        <v>1327</v>
      </c>
      <c r="AY15" s="53">
        <v>1096</v>
      </c>
      <c r="AZ15" s="53">
        <v>524</v>
      </c>
      <c r="BA15" s="53">
        <v>3345</v>
      </c>
      <c r="BB15" s="53">
        <v>1808</v>
      </c>
      <c r="BC15" s="53">
        <v>1497</v>
      </c>
    </row>
    <row r="16" spans="1:55" ht="13.5" customHeight="1" x14ac:dyDescent="0.3">
      <c r="A16" s="24" t="s">
        <v>82</v>
      </c>
      <c r="B16" s="53">
        <v>164183</v>
      </c>
      <c r="C16" s="53">
        <v>54573</v>
      </c>
      <c r="D16" s="53">
        <v>21300</v>
      </c>
      <c r="E16" s="53">
        <v>33273</v>
      </c>
      <c r="F16" s="53">
        <v>6732</v>
      </c>
      <c r="G16" s="53">
        <v>7100</v>
      </c>
      <c r="H16" s="53">
        <v>28181</v>
      </c>
      <c r="I16" s="53">
        <v>14045</v>
      </c>
      <c r="J16" s="53">
        <v>7863</v>
      </c>
      <c r="K16" s="53">
        <v>4389</v>
      </c>
      <c r="L16" s="53">
        <v>13441</v>
      </c>
      <c r="M16" s="53">
        <v>3194</v>
      </c>
      <c r="N16" s="53">
        <v>3733</v>
      </c>
      <c r="O16" s="53">
        <v>2948</v>
      </c>
      <c r="P16" s="53">
        <v>1650</v>
      </c>
      <c r="Q16" s="53">
        <v>7279</v>
      </c>
      <c r="R16" s="53">
        <v>5064</v>
      </c>
      <c r="S16" s="53">
        <v>3991</v>
      </c>
      <c r="T16" s="53">
        <v>87175</v>
      </c>
      <c r="U16" s="53">
        <v>27934</v>
      </c>
      <c r="V16" s="53">
        <v>10984</v>
      </c>
      <c r="W16" s="53">
        <v>16950</v>
      </c>
      <c r="X16" s="53">
        <v>3546</v>
      </c>
      <c r="Y16" s="53">
        <v>3876</v>
      </c>
      <c r="Z16" s="53">
        <v>15177</v>
      </c>
      <c r="AA16" s="53">
        <v>7475</v>
      </c>
      <c r="AB16" s="53">
        <v>4210</v>
      </c>
      <c r="AC16" s="53">
        <v>2181</v>
      </c>
      <c r="AD16" s="53">
        <v>7601</v>
      </c>
      <c r="AE16" s="53">
        <v>1784</v>
      </c>
      <c r="AF16" s="53">
        <v>2049</v>
      </c>
      <c r="AG16" s="53">
        <v>1608</v>
      </c>
      <c r="AH16" s="53">
        <v>964</v>
      </c>
      <c r="AI16" s="53">
        <v>3770</v>
      </c>
      <c r="AJ16" s="53">
        <v>2783</v>
      </c>
      <c r="AK16" s="53">
        <v>2217</v>
      </c>
      <c r="AL16" s="53">
        <v>77008</v>
      </c>
      <c r="AM16" s="53">
        <v>26639</v>
      </c>
      <c r="AN16" s="53">
        <v>10316</v>
      </c>
      <c r="AO16" s="53">
        <v>16323</v>
      </c>
      <c r="AP16" s="53">
        <v>3186</v>
      </c>
      <c r="AQ16" s="53">
        <v>3224</v>
      </c>
      <c r="AR16" s="53">
        <v>13004</v>
      </c>
      <c r="AS16" s="53">
        <v>6570</v>
      </c>
      <c r="AT16" s="53">
        <v>3653</v>
      </c>
      <c r="AU16" s="53">
        <v>2208</v>
      </c>
      <c r="AV16" s="53">
        <v>5840</v>
      </c>
      <c r="AW16" s="53">
        <v>1410</v>
      </c>
      <c r="AX16" s="53">
        <v>1684</v>
      </c>
      <c r="AY16" s="53">
        <v>1340</v>
      </c>
      <c r="AZ16" s="53">
        <v>686</v>
      </c>
      <c r="BA16" s="53">
        <v>3509</v>
      </c>
      <c r="BB16" s="53">
        <v>2281</v>
      </c>
      <c r="BC16" s="53">
        <v>1774</v>
      </c>
    </row>
    <row r="17" spans="1:55" ht="13.5" customHeight="1" x14ac:dyDescent="0.3">
      <c r="A17" s="24" t="s">
        <v>83</v>
      </c>
      <c r="B17" s="53">
        <v>178143</v>
      </c>
      <c r="C17" s="53">
        <v>56914</v>
      </c>
      <c r="D17" s="53">
        <v>22938</v>
      </c>
      <c r="E17" s="53">
        <v>33976</v>
      </c>
      <c r="F17" s="53">
        <v>8535</v>
      </c>
      <c r="G17" s="53">
        <v>8205</v>
      </c>
      <c r="H17" s="53">
        <v>27328</v>
      </c>
      <c r="I17" s="53">
        <v>15191</v>
      </c>
      <c r="J17" s="53">
        <v>9412</v>
      </c>
      <c r="K17" s="53">
        <v>4220</v>
      </c>
      <c r="L17" s="53">
        <v>13940</v>
      </c>
      <c r="M17" s="53">
        <v>4203</v>
      </c>
      <c r="N17" s="53">
        <v>4779</v>
      </c>
      <c r="O17" s="53">
        <v>3862</v>
      </c>
      <c r="P17" s="53">
        <v>2280</v>
      </c>
      <c r="Q17" s="53">
        <v>8029</v>
      </c>
      <c r="R17" s="53">
        <v>6269</v>
      </c>
      <c r="S17" s="53">
        <v>4976</v>
      </c>
      <c r="T17" s="53">
        <v>95129</v>
      </c>
      <c r="U17" s="53">
        <v>29071</v>
      </c>
      <c r="V17" s="53">
        <v>11691</v>
      </c>
      <c r="W17" s="53">
        <v>17380</v>
      </c>
      <c r="X17" s="53">
        <v>4445</v>
      </c>
      <c r="Y17" s="53">
        <v>4472</v>
      </c>
      <c r="Z17" s="53">
        <v>14930</v>
      </c>
      <c r="AA17" s="53">
        <v>8151</v>
      </c>
      <c r="AB17" s="53">
        <v>5030</v>
      </c>
      <c r="AC17" s="53">
        <v>2129</v>
      </c>
      <c r="AD17" s="53">
        <v>7966</v>
      </c>
      <c r="AE17" s="53">
        <v>2347</v>
      </c>
      <c r="AF17" s="53">
        <v>2589</v>
      </c>
      <c r="AG17" s="53">
        <v>2131</v>
      </c>
      <c r="AH17" s="53">
        <v>1289</v>
      </c>
      <c r="AI17" s="53">
        <v>4343</v>
      </c>
      <c r="AJ17" s="53">
        <v>3488</v>
      </c>
      <c r="AK17" s="53">
        <v>2748</v>
      </c>
      <c r="AL17" s="53">
        <v>83014</v>
      </c>
      <c r="AM17" s="53">
        <v>27843</v>
      </c>
      <c r="AN17" s="53">
        <v>11247</v>
      </c>
      <c r="AO17" s="53">
        <v>16596</v>
      </c>
      <c r="AP17" s="53">
        <v>4090</v>
      </c>
      <c r="AQ17" s="53">
        <v>3733</v>
      </c>
      <c r="AR17" s="53">
        <v>12398</v>
      </c>
      <c r="AS17" s="53">
        <v>7040</v>
      </c>
      <c r="AT17" s="53">
        <v>4382</v>
      </c>
      <c r="AU17" s="53">
        <v>2091</v>
      </c>
      <c r="AV17" s="53">
        <v>5974</v>
      </c>
      <c r="AW17" s="53">
        <v>1856</v>
      </c>
      <c r="AX17" s="53">
        <v>2190</v>
      </c>
      <c r="AY17" s="53">
        <v>1731</v>
      </c>
      <c r="AZ17" s="53">
        <v>991</v>
      </c>
      <c r="BA17" s="53">
        <v>3686</v>
      </c>
      <c r="BB17" s="53">
        <v>2781</v>
      </c>
      <c r="BC17" s="53">
        <v>2228</v>
      </c>
    </row>
    <row r="18" spans="1:55" ht="13.5" customHeight="1" x14ac:dyDescent="0.3">
      <c r="A18" s="24" t="s">
        <v>84</v>
      </c>
      <c r="B18" s="53">
        <v>163454</v>
      </c>
      <c r="C18" s="53">
        <v>48044</v>
      </c>
      <c r="D18" s="53">
        <v>20709</v>
      </c>
      <c r="E18" s="53">
        <v>27335</v>
      </c>
      <c r="F18" s="53">
        <v>9018</v>
      </c>
      <c r="G18" s="53">
        <v>8272</v>
      </c>
      <c r="H18" s="53">
        <v>22307</v>
      </c>
      <c r="I18" s="53">
        <v>13631</v>
      </c>
      <c r="J18" s="53">
        <v>9720</v>
      </c>
      <c r="K18" s="53">
        <v>3085</v>
      </c>
      <c r="L18" s="53">
        <v>12874</v>
      </c>
      <c r="M18" s="53">
        <v>4610</v>
      </c>
      <c r="N18" s="53">
        <v>5300</v>
      </c>
      <c r="O18" s="53">
        <v>4217</v>
      </c>
      <c r="P18" s="53">
        <v>2699</v>
      </c>
      <c r="Q18" s="53">
        <v>7609</v>
      </c>
      <c r="R18" s="53">
        <v>6536</v>
      </c>
      <c r="S18" s="53">
        <v>5532</v>
      </c>
      <c r="T18" s="53">
        <v>86258</v>
      </c>
      <c r="U18" s="53">
        <v>24666</v>
      </c>
      <c r="V18" s="53">
        <v>10610</v>
      </c>
      <c r="W18" s="53">
        <v>14056</v>
      </c>
      <c r="X18" s="53">
        <v>4620</v>
      </c>
      <c r="Y18" s="53">
        <v>4367</v>
      </c>
      <c r="Z18" s="53">
        <v>12077</v>
      </c>
      <c r="AA18" s="53">
        <v>7322</v>
      </c>
      <c r="AB18" s="53">
        <v>5068</v>
      </c>
      <c r="AC18" s="53">
        <v>1540</v>
      </c>
      <c r="AD18" s="53">
        <v>7209</v>
      </c>
      <c r="AE18" s="53">
        <v>2539</v>
      </c>
      <c r="AF18" s="53">
        <v>2729</v>
      </c>
      <c r="AG18" s="53">
        <v>2296</v>
      </c>
      <c r="AH18" s="53">
        <v>1482</v>
      </c>
      <c r="AI18" s="53">
        <v>3953</v>
      </c>
      <c r="AJ18" s="53">
        <v>3452</v>
      </c>
      <c r="AK18" s="53">
        <v>2938</v>
      </c>
      <c r="AL18" s="53">
        <v>77196</v>
      </c>
      <c r="AM18" s="53">
        <v>23378</v>
      </c>
      <c r="AN18" s="53">
        <v>10099</v>
      </c>
      <c r="AO18" s="53">
        <v>13279</v>
      </c>
      <c r="AP18" s="53">
        <v>4398</v>
      </c>
      <c r="AQ18" s="53">
        <v>3905</v>
      </c>
      <c r="AR18" s="53">
        <v>10230</v>
      </c>
      <c r="AS18" s="53">
        <v>6309</v>
      </c>
      <c r="AT18" s="53">
        <v>4652</v>
      </c>
      <c r="AU18" s="53">
        <v>1545</v>
      </c>
      <c r="AV18" s="53">
        <v>5665</v>
      </c>
      <c r="AW18" s="53">
        <v>2071</v>
      </c>
      <c r="AX18" s="53">
        <v>2571</v>
      </c>
      <c r="AY18" s="53">
        <v>1921</v>
      </c>
      <c r="AZ18" s="53">
        <v>1217</v>
      </c>
      <c r="BA18" s="53">
        <v>3656</v>
      </c>
      <c r="BB18" s="53">
        <v>3084</v>
      </c>
      <c r="BC18" s="53">
        <v>2594</v>
      </c>
    </row>
    <row r="19" spans="1:55" ht="13.5" customHeight="1" x14ac:dyDescent="0.3">
      <c r="A19" s="24" t="s">
        <v>85</v>
      </c>
      <c r="B19" s="53">
        <v>175894</v>
      </c>
      <c r="C19" s="53">
        <v>44365</v>
      </c>
      <c r="D19" s="53">
        <v>21031</v>
      </c>
      <c r="E19" s="53">
        <v>23334</v>
      </c>
      <c r="F19" s="53">
        <v>11059</v>
      </c>
      <c r="G19" s="53">
        <v>10076</v>
      </c>
      <c r="H19" s="53">
        <v>21297</v>
      </c>
      <c r="I19" s="53">
        <v>14273</v>
      </c>
      <c r="J19" s="53">
        <v>11651</v>
      </c>
      <c r="K19" s="53">
        <v>2925</v>
      </c>
      <c r="L19" s="53">
        <v>13445</v>
      </c>
      <c r="M19" s="53">
        <v>5709</v>
      </c>
      <c r="N19" s="53">
        <v>7273</v>
      </c>
      <c r="O19" s="53">
        <v>5636</v>
      </c>
      <c r="P19" s="53">
        <v>3612</v>
      </c>
      <c r="Q19" s="53">
        <v>8829</v>
      </c>
      <c r="R19" s="53">
        <v>8667</v>
      </c>
      <c r="S19" s="53">
        <v>7077</v>
      </c>
      <c r="T19" s="53">
        <v>89837</v>
      </c>
      <c r="U19" s="53">
        <v>22826</v>
      </c>
      <c r="V19" s="53">
        <v>10656</v>
      </c>
      <c r="W19" s="53">
        <v>12170</v>
      </c>
      <c r="X19" s="53">
        <v>5562</v>
      </c>
      <c r="Y19" s="53">
        <v>5034</v>
      </c>
      <c r="Z19" s="53">
        <v>11039</v>
      </c>
      <c r="AA19" s="53">
        <v>7308</v>
      </c>
      <c r="AB19" s="53">
        <v>5932</v>
      </c>
      <c r="AC19" s="53">
        <v>1384</v>
      </c>
      <c r="AD19" s="53">
        <v>7127</v>
      </c>
      <c r="AE19" s="53">
        <v>2961</v>
      </c>
      <c r="AF19" s="53">
        <v>3695</v>
      </c>
      <c r="AG19" s="53">
        <v>2846</v>
      </c>
      <c r="AH19" s="53">
        <v>1855</v>
      </c>
      <c r="AI19" s="53">
        <v>4418</v>
      </c>
      <c r="AJ19" s="53">
        <v>4321</v>
      </c>
      <c r="AK19" s="53">
        <v>3529</v>
      </c>
      <c r="AL19" s="53">
        <v>86057</v>
      </c>
      <c r="AM19" s="53">
        <v>21539</v>
      </c>
      <c r="AN19" s="53">
        <v>10375</v>
      </c>
      <c r="AO19" s="53">
        <v>11164</v>
      </c>
      <c r="AP19" s="53">
        <v>5497</v>
      </c>
      <c r="AQ19" s="53">
        <v>5042</v>
      </c>
      <c r="AR19" s="53">
        <v>10258</v>
      </c>
      <c r="AS19" s="53">
        <v>6965</v>
      </c>
      <c r="AT19" s="53">
        <v>5719</v>
      </c>
      <c r="AU19" s="53">
        <v>1541</v>
      </c>
      <c r="AV19" s="53">
        <v>6318</v>
      </c>
      <c r="AW19" s="53">
        <v>2748</v>
      </c>
      <c r="AX19" s="53">
        <v>3578</v>
      </c>
      <c r="AY19" s="53">
        <v>2790</v>
      </c>
      <c r="AZ19" s="53">
        <v>1757</v>
      </c>
      <c r="BA19" s="53">
        <v>4411</v>
      </c>
      <c r="BB19" s="53">
        <v>4346</v>
      </c>
      <c r="BC19" s="53">
        <v>3548</v>
      </c>
    </row>
    <row r="20" spans="1:55" ht="13.5" customHeight="1" x14ac:dyDescent="0.3">
      <c r="A20" s="24" t="s">
        <v>86</v>
      </c>
      <c r="B20" s="53">
        <v>130753</v>
      </c>
      <c r="C20" s="53">
        <v>27849</v>
      </c>
      <c r="D20" s="53">
        <v>13941</v>
      </c>
      <c r="E20" s="53">
        <v>13908</v>
      </c>
      <c r="F20" s="53">
        <v>8741</v>
      </c>
      <c r="G20" s="53">
        <v>8090</v>
      </c>
      <c r="H20" s="53">
        <v>14986</v>
      </c>
      <c r="I20" s="53">
        <v>10189</v>
      </c>
      <c r="J20" s="53">
        <v>9490</v>
      </c>
      <c r="K20" s="53">
        <v>2119</v>
      </c>
      <c r="L20" s="53">
        <v>9852</v>
      </c>
      <c r="M20" s="53">
        <v>4845</v>
      </c>
      <c r="N20" s="53">
        <v>6358</v>
      </c>
      <c r="O20" s="53">
        <v>5003</v>
      </c>
      <c r="P20" s="53">
        <v>3023</v>
      </c>
      <c r="Q20" s="53">
        <v>7048</v>
      </c>
      <c r="R20" s="53">
        <v>7172</v>
      </c>
      <c r="S20" s="53">
        <v>5988</v>
      </c>
      <c r="T20" s="53">
        <v>64904</v>
      </c>
      <c r="U20" s="53">
        <v>13851</v>
      </c>
      <c r="V20" s="53">
        <v>6916</v>
      </c>
      <c r="W20" s="53">
        <v>6935</v>
      </c>
      <c r="X20" s="53">
        <v>4356</v>
      </c>
      <c r="Y20" s="53">
        <v>3980</v>
      </c>
      <c r="Z20" s="53">
        <v>7320</v>
      </c>
      <c r="AA20" s="53">
        <v>4998</v>
      </c>
      <c r="AB20" s="53">
        <v>4775</v>
      </c>
      <c r="AC20" s="53">
        <v>1039</v>
      </c>
      <c r="AD20" s="53">
        <v>4961</v>
      </c>
      <c r="AE20" s="53">
        <v>2512</v>
      </c>
      <c r="AF20" s="53">
        <v>3211</v>
      </c>
      <c r="AG20" s="53">
        <v>2435</v>
      </c>
      <c r="AH20" s="53">
        <v>1560</v>
      </c>
      <c r="AI20" s="53">
        <v>3453</v>
      </c>
      <c r="AJ20" s="53">
        <v>3615</v>
      </c>
      <c r="AK20" s="53">
        <v>2838</v>
      </c>
      <c r="AL20" s="53">
        <v>65849</v>
      </c>
      <c r="AM20" s="53">
        <v>13998</v>
      </c>
      <c r="AN20" s="53">
        <v>7025</v>
      </c>
      <c r="AO20" s="53">
        <v>6973</v>
      </c>
      <c r="AP20" s="53">
        <v>4385</v>
      </c>
      <c r="AQ20" s="53">
        <v>4110</v>
      </c>
      <c r="AR20" s="53">
        <v>7666</v>
      </c>
      <c r="AS20" s="53">
        <v>5191</v>
      </c>
      <c r="AT20" s="53">
        <v>4715</v>
      </c>
      <c r="AU20" s="53">
        <v>1080</v>
      </c>
      <c r="AV20" s="53">
        <v>4891</v>
      </c>
      <c r="AW20" s="53">
        <v>2333</v>
      </c>
      <c r="AX20" s="53">
        <v>3147</v>
      </c>
      <c r="AY20" s="53">
        <v>2568</v>
      </c>
      <c r="AZ20" s="53">
        <v>1463</v>
      </c>
      <c r="BA20" s="53">
        <v>3595</v>
      </c>
      <c r="BB20" s="53">
        <v>3557</v>
      </c>
      <c r="BC20" s="53">
        <v>3150</v>
      </c>
    </row>
    <row r="21" spans="1:55" ht="13.5" customHeight="1" x14ac:dyDescent="0.3">
      <c r="A21" s="24" t="s">
        <v>87</v>
      </c>
      <c r="B21" s="53">
        <v>99922</v>
      </c>
      <c r="C21" s="53">
        <v>18727</v>
      </c>
      <c r="D21" s="53">
        <v>9598</v>
      </c>
      <c r="E21" s="53">
        <v>9129</v>
      </c>
      <c r="F21" s="53">
        <v>6681</v>
      </c>
      <c r="G21" s="53">
        <v>6605</v>
      </c>
      <c r="H21" s="53">
        <v>10735</v>
      </c>
      <c r="I21" s="53">
        <v>8189</v>
      </c>
      <c r="J21" s="53">
        <v>7259</v>
      </c>
      <c r="K21" s="53">
        <v>1345</v>
      </c>
      <c r="L21" s="53">
        <v>7797</v>
      </c>
      <c r="M21" s="53">
        <v>3760</v>
      </c>
      <c r="N21" s="53">
        <v>5212</v>
      </c>
      <c r="O21" s="53">
        <v>4416</v>
      </c>
      <c r="P21" s="53">
        <v>2511</v>
      </c>
      <c r="Q21" s="53">
        <v>5807</v>
      </c>
      <c r="R21" s="53">
        <v>5847</v>
      </c>
      <c r="S21" s="53">
        <v>5031</v>
      </c>
      <c r="T21" s="53">
        <v>48020</v>
      </c>
      <c r="U21" s="53">
        <v>8926</v>
      </c>
      <c r="V21" s="53">
        <v>4625</v>
      </c>
      <c r="W21" s="53">
        <v>4301</v>
      </c>
      <c r="X21" s="53">
        <v>3347</v>
      </c>
      <c r="Y21" s="53">
        <v>3107</v>
      </c>
      <c r="Z21" s="53">
        <v>5016</v>
      </c>
      <c r="AA21" s="53">
        <v>4037</v>
      </c>
      <c r="AB21" s="53">
        <v>3416</v>
      </c>
      <c r="AC21" s="53">
        <v>644</v>
      </c>
      <c r="AD21" s="53">
        <v>3796</v>
      </c>
      <c r="AE21" s="53">
        <v>1882</v>
      </c>
      <c r="AF21" s="53">
        <v>2475</v>
      </c>
      <c r="AG21" s="53">
        <v>2115</v>
      </c>
      <c r="AH21" s="53">
        <v>1257</v>
      </c>
      <c r="AI21" s="53">
        <v>2763</v>
      </c>
      <c r="AJ21" s="53">
        <v>2771</v>
      </c>
      <c r="AK21" s="53">
        <v>2468</v>
      </c>
      <c r="AL21" s="53">
        <v>51902</v>
      </c>
      <c r="AM21" s="53">
        <v>9801</v>
      </c>
      <c r="AN21" s="53">
        <v>4973</v>
      </c>
      <c r="AO21" s="53">
        <v>4828</v>
      </c>
      <c r="AP21" s="53">
        <v>3334</v>
      </c>
      <c r="AQ21" s="53">
        <v>3498</v>
      </c>
      <c r="AR21" s="53">
        <v>5719</v>
      </c>
      <c r="AS21" s="53">
        <v>4152</v>
      </c>
      <c r="AT21" s="53">
        <v>3843</v>
      </c>
      <c r="AU21" s="53">
        <v>701</v>
      </c>
      <c r="AV21" s="53">
        <v>4001</v>
      </c>
      <c r="AW21" s="53">
        <v>1878</v>
      </c>
      <c r="AX21" s="53">
        <v>2737</v>
      </c>
      <c r="AY21" s="53">
        <v>2301</v>
      </c>
      <c r="AZ21" s="53">
        <v>1254</v>
      </c>
      <c r="BA21" s="53">
        <v>3044</v>
      </c>
      <c r="BB21" s="53">
        <v>3076</v>
      </c>
      <c r="BC21" s="53">
        <v>2563</v>
      </c>
    </row>
    <row r="22" spans="1:55" ht="13.5" customHeight="1" x14ac:dyDescent="0.3">
      <c r="A22" s="24" t="s">
        <v>88</v>
      </c>
      <c r="B22" s="53">
        <v>74628</v>
      </c>
      <c r="C22" s="53">
        <v>13204</v>
      </c>
      <c r="D22" s="53">
        <v>6803</v>
      </c>
      <c r="E22" s="53">
        <v>6401</v>
      </c>
      <c r="F22" s="53">
        <v>4837</v>
      </c>
      <c r="G22" s="53">
        <v>4892</v>
      </c>
      <c r="H22" s="53">
        <v>8055</v>
      </c>
      <c r="I22" s="53">
        <v>6029</v>
      </c>
      <c r="J22" s="53">
        <v>5579</v>
      </c>
      <c r="K22" s="53">
        <v>893</v>
      </c>
      <c r="L22" s="53">
        <v>5748</v>
      </c>
      <c r="M22" s="53">
        <v>3051</v>
      </c>
      <c r="N22" s="53">
        <v>4088</v>
      </c>
      <c r="O22" s="53">
        <v>3604</v>
      </c>
      <c r="P22" s="53">
        <v>1915</v>
      </c>
      <c r="Q22" s="53">
        <v>4354</v>
      </c>
      <c r="R22" s="53">
        <v>4499</v>
      </c>
      <c r="S22" s="53">
        <v>3880</v>
      </c>
      <c r="T22" s="53">
        <v>32972</v>
      </c>
      <c r="U22" s="53">
        <v>5814</v>
      </c>
      <c r="V22" s="53">
        <v>3028</v>
      </c>
      <c r="W22" s="53">
        <v>2786</v>
      </c>
      <c r="X22" s="53">
        <v>2090</v>
      </c>
      <c r="Y22" s="53">
        <v>2123</v>
      </c>
      <c r="Z22" s="53">
        <v>3472</v>
      </c>
      <c r="AA22" s="53">
        <v>2784</v>
      </c>
      <c r="AB22" s="53">
        <v>2406</v>
      </c>
      <c r="AC22" s="53">
        <v>419</v>
      </c>
      <c r="AD22" s="53">
        <v>2680</v>
      </c>
      <c r="AE22" s="53">
        <v>1291</v>
      </c>
      <c r="AF22" s="53">
        <v>1827</v>
      </c>
      <c r="AG22" s="53">
        <v>1551</v>
      </c>
      <c r="AH22" s="53">
        <v>828</v>
      </c>
      <c r="AI22" s="53">
        <v>1888</v>
      </c>
      <c r="AJ22" s="53">
        <v>1996</v>
      </c>
      <c r="AK22" s="53">
        <v>1803</v>
      </c>
      <c r="AL22" s="53">
        <v>41656</v>
      </c>
      <c r="AM22" s="53">
        <v>7390</v>
      </c>
      <c r="AN22" s="53">
        <v>3775</v>
      </c>
      <c r="AO22" s="53">
        <v>3615</v>
      </c>
      <c r="AP22" s="53">
        <v>2747</v>
      </c>
      <c r="AQ22" s="53">
        <v>2769</v>
      </c>
      <c r="AR22" s="53">
        <v>4583</v>
      </c>
      <c r="AS22" s="53">
        <v>3245</v>
      </c>
      <c r="AT22" s="53">
        <v>3173</v>
      </c>
      <c r="AU22" s="53">
        <v>474</v>
      </c>
      <c r="AV22" s="53">
        <v>3068</v>
      </c>
      <c r="AW22" s="53">
        <v>1760</v>
      </c>
      <c r="AX22" s="53">
        <v>2261</v>
      </c>
      <c r="AY22" s="53">
        <v>2053</v>
      </c>
      <c r="AZ22" s="53">
        <v>1087</v>
      </c>
      <c r="BA22" s="53">
        <v>2466</v>
      </c>
      <c r="BB22" s="53">
        <v>2503</v>
      </c>
      <c r="BC22" s="53">
        <v>2077</v>
      </c>
    </row>
    <row r="23" spans="1:55" ht="13.5" customHeight="1" x14ac:dyDescent="0.3">
      <c r="A23" s="24" t="s">
        <v>89</v>
      </c>
      <c r="B23" s="53">
        <v>66714</v>
      </c>
      <c r="C23" s="53">
        <v>10580</v>
      </c>
      <c r="D23" s="53">
        <v>5495</v>
      </c>
      <c r="E23" s="53">
        <v>5085</v>
      </c>
      <c r="F23" s="53">
        <v>4674</v>
      </c>
      <c r="G23" s="53">
        <v>4270</v>
      </c>
      <c r="H23" s="53">
        <v>6698</v>
      </c>
      <c r="I23" s="53">
        <v>5331</v>
      </c>
      <c r="J23" s="53">
        <v>5290</v>
      </c>
      <c r="K23" s="53">
        <v>707</v>
      </c>
      <c r="L23" s="53">
        <v>5320</v>
      </c>
      <c r="M23" s="53">
        <v>2877</v>
      </c>
      <c r="N23" s="53">
        <v>4051</v>
      </c>
      <c r="O23" s="53">
        <v>3318</v>
      </c>
      <c r="P23" s="53">
        <v>2029</v>
      </c>
      <c r="Q23" s="53">
        <v>4066</v>
      </c>
      <c r="R23" s="53">
        <v>4380</v>
      </c>
      <c r="S23" s="53">
        <v>3123</v>
      </c>
      <c r="T23" s="53">
        <v>24978</v>
      </c>
      <c r="U23" s="53">
        <v>3973</v>
      </c>
      <c r="V23" s="53">
        <v>2122</v>
      </c>
      <c r="W23" s="53">
        <v>1851</v>
      </c>
      <c r="X23" s="53">
        <v>1725</v>
      </c>
      <c r="Y23" s="53">
        <v>1616</v>
      </c>
      <c r="Z23" s="53">
        <v>2580</v>
      </c>
      <c r="AA23" s="53">
        <v>2041</v>
      </c>
      <c r="AB23" s="53">
        <v>1887</v>
      </c>
      <c r="AC23" s="53">
        <v>243</v>
      </c>
      <c r="AD23" s="53">
        <v>2048</v>
      </c>
      <c r="AE23" s="53">
        <v>1021</v>
      </c>
      <c r="AF23" s="53">
        <v>1485</v>
      </c>
      <c r="AG23" s="53">
        <v>1216</v>
      </c>
      <c r="AH23" s="53">
        <v>756</v>
      </c>
      <c r="AI23" s="53">
        <v>1484</v>
      </c>
      <c r="AJ23" s="53">
        <v>1693</v>
      </c>
      <c r="AK23" s="53">
        <v>1210</v>
      </c>
      <c r="AL23" s="53">
        <v>41736</v>
      </c>
      <c r="AM23" s="53">
        <v>6607</v>
      </c>
      <c r="AN23" s="53">
        <v>3373</v>
      </c>
      <c r="AO23" s="53">
        <v>3234</v>
      </c>
      <c r="AP23" s="53">
        <v>2949</v>
      </c>
      <c r="AQ23" s="53">
        <v>2654</v>
      </c>
      <c r="AR23" s="53">
        <v>4118</v>
      </c>
      <c r="AS23" s="53">
        <v>3290</v>
      </c>
      <c r="AT23" s="53">
        <v>3403</v>
      </c>
      <c r="AU23" s="53">
        <v>464</v>
      </c>
      <c r="AV23" s="53">
        <v>3272</v>
      </c>
      <c r="AW23" s="53">
        <v>1856</v>
      </c>
      <c r="AX23" s="53">
        <v>2566</v>
      </c>
      <c r="AY23" s="53">
        <v>2102</v>
      </c>
      <c r="AZ23" s="53">
        <v>1273</v>
      </c>
      <c r="BA23" s="53">
        <v>2582</v>
      </c>
      <c r="BB23" s="53">
        <v>2687</v>
      </c>
      <c r="BC23" s="53">
        <v>1913</v>
      </c>
    </row>
    <row r="24" spans="1:55" ht="13.5" customHeight="1" x14ac:dyDescent="0.3">
      <c r="A24" s="24" t="s">
        <v>90</v>
      </c>
      <c r="B24" s="53">
        <v>40881</v>
      </c>
      <c r="C24" s="53">
        <v>5968</v>
      </c>
      <c r="D24" s="53">
        <v>3147</v>
      </c>
      <c r="E24" s="53">
        <v>2821</v>
      </c>
      <c r="F24" s="53">
        <v>2894</v>
      </c>
      <c r="G24" s="53">
        <v>2489</v>
      </c>
      <c r="H24" s="53">
        <v>3874</v>
      </c>
      <c r="I24" s="53">
        <v>3471</v>
      </c>
      <c r="J24" s="53">
        <v>3257</v>
      </c>
      <c r="K24" s="53">
        <v>466</v>
      </c>
      <c r="L24" s="53">
        <v>3304</v>
      </c>
      <c r="M24" s="53">
        <v>1642</v>
      </c>
      <c r="N24" s="53">
        <v>2634</v>
      </c>
      <c r="O24" s="53">
        <v>2203</v>
      </c>
      <c r="P24" s="53">
        <v>1412</v>
      </c>
      <c r="Q24" s="53">
        <v>2678</v>
      </c>
      <c r="R24" s="53">
        <v>2743</v>
      </c>
      <c r="S24" s="53">
        <v>1846</v>
      </c>
      <c r="T24" s="53">
        <v>13062</v>
      </c>
      <c r="U24" s="53">
        <v>1823</v>
      </c>
      <c r="V24" s="53">
        <v>980</v>
      </c>
      <c r="W24" s="53">
        <v>843</v>
      </c>
      <c r="X24" s="53">
        <v>938</v>
      </c>
      <c r="Y24" s="53">
        <v>824</v>
      </c>
      <c r="Z24" s="53">
        <v>1212</v>
      </c>
      <c r="AA24" s="53">
        <v>1093</v>
      </c>
      <c r="AB24" s="53">
        <v>1015</v>
      </c>
      <c r="AC24" s="53">
        <v>132</v>
      </c>
      <c r="AD24" s="53">
        <v>1057</v>
      </c>
      <c r="AE24" s="53">
        <v>490</v>
      </c>
      <c r="AF24" s="53">
        <v>887</v>
      </c>
      <c r="AG24" s="53">
        <v>756</v>
      </c>
      <c r="AH24" s="53">
        <v>465</v>
      </c>
      <c r="AI24" s="53">
        <v>894</v>
      </c>
      <c r="AJ24" s="53">
        <v>904</v>
      </c>
      <c r="AK24" s="53">
        <v>572</v>
      </c>
      <c r="AL24" s="53">
        <v>27819</v>
      </c>
      <c r="AM24" s="53">
        <v>4145</v>
      </c>
      <c r="AN24" s="53">
        <v>2167</v>
      </c>
      <c r="AO24" s="53">
        <v>1978</v>
      </c>
      <c r="AP24" s="53">
        <v>1956</v>
      </c>
      <c r="AQ24" s="53">
        <v>1665</v>
      </c>
      <c r="AR24" s="53">
        <v>2662</v>
      </c>
      <c r="AS24" s="53">
        <v>2378</v>
      </c>
      <c r="AT24" s="53">
        <v>2242</v>
      </c>
      <c r="AU24" s="53">
        <v>334</v>
      </c>
      <c r="AV24" s="53">
        <v>2247</v>
      </c>
      <c r="AW24" s="53">
        <v>1152</v>
      </c>
      <c r="AX24" s="53">
        <v>1747</v>
      </c>
      <c r="AY24" s="53">
        <v>1447</v>
      </c>
      <c r="AZ24" s="53">
        <v>947</v>
      </c>
      <c r="BA24" s="53">
        <v>1784</v>
      </c>
      <c r="BB24" s="53">
        <v>1839</v>
      </c>
      <c r="BC24" s="53">
        <v>1274</v>
      </c>
    </row>
    <row r="25" spans="1:55" ht="13.5" customHeight="1" x14ac:dyDescent="0.3">
      <c r="A25" s="24" t="s">
        <v>91</v>
      </c>
      <c r="B25" s="53">
        <v>13748</v>
      </c>
      <c r="C25" s="53">
        <v>2041</v>
      </c>
      <c r="D25" s="53">
        <v>1084</v>
      </c>
      <c r="E25" s="53">
        <v>957</v>
      </c>
      <c r="F25" s="53">
        <v>1026</v>
      </c>
      <c r="G25" s="53">
        <v>850</v>
      </c>
      <c r="H25" s="53">
        <v>1304</v>
      </c>
      <c r="I25" s="53">
        <v>1218</v>
      </c>
      <c r="J25" s="53">
        <v>1120</v>
      </c>
      <c r="K25" s="53">
        <v>153</v>
      </c>
      <c r="L25" s="53">
        <v>1070</v>
      </c>
      <c r="M25" s="53">
        <v>517</v>
      </c>
      <c r="N25" s="53">
        <v>909</v>
      </c>
      <c r="O25" s="53">
        <v>791</v>
      </c>
      <c r="P25" s="53">
        <v>454</v>
      </c>
      <c r="Q25" s="53">
        <v>823</v>
      </c>
      <c r="R25" s="53">
        <v>835</v>
      </c>
      <c r="S25" s="53">
        <v>637</v>
      </c>
      <c r="T25" s="53">
        <v>3350</v>
      </c>
      <c r="U25" s="53">
        <v>462</v>
      </c>
      <c r="V25" s="53">
        <v>245</v>
      </c>
      <c r="W25" s="53">
        <v>217</v>
      </c>
      <c r="X25" s="53">
        <v>256</v>
      </c>
      <c r="Y25" s="53">
        <v>194</v>
      </c>
      <c r="Z25" s="53">
        <v>312</v>
      </c>
      <c r="AA25" s="53">
        <v>274</v>
      </c>
      <c r="AB25" s="53">
        <v>286</v>
      </c>
      <c r="AC25" s="53">
        <v>33</v>
      </c>
      <c r="AD25" s="53">
        <v>275</v>
      </c>
      <c r="AE25" s="53">
        <v>134</v>
      </c>
      <c r="AF25" s="53">
        <v>253</v>
      </c>
      <c r="AG25" s="53">
        <v>202</v>
      </c>
      <c r="AH25" s="53">
        <v>119</v>
      </c>
      <c r="AI25" s="53">
        <v>201</v>
      </c>
      <c r="AJ25" s="53">
        <v>205</v>
      </c>
      <c r="AK25" s="53">
        <v>144</v>
      </c>
      <c r="AL25" s="53">
        <v>10398</v>
      </c>
      <c r="AM25" s="53">
        <v>1579</v>
      </c>
      <c r="AN25" s="53">
        <v>839</v>
      </c>
      <c r="AO25" s="53">
        <v>740</v>
      </c>
      <c r="AP25" s="53">
        <v>770</v>
      </c>
      <c r="AQ25" s="53">
        <v>656</v>
      </c>
      <c r="AR25" s="53">
        <v>992</v>
      </c>
      <c r="AS25" s="53">
        <v>944</v>
      </c>
      <c r="AT25" s="53">
        <v>834</v>
      </c>
      <c r="AU25" s="53">
        <v>120</v>
      </c>
      <c r="AV25" s="53">
        <v>795</v>
      </c>
      <c r="AW25" s="53">
        <v>383</v>
      </c>
      <c r="AX25" s="53">
        <v>656</v>
      </c>
      <c r="AY25" s="53">
        <v>589</v>
      </c>
      <c r="AZ25" s="53">
        <v>335</v>
      </c>
      <c r="BA25" s="53">
        <v>622</v>
      </c>
      <c r="BB25" s="53">
        <v>630</v>
      </c>
      <c r="BC25" s="53">
        <v>493</v>
      </c>
    </row>
    <row r="26" spans="1:55" ht="13.5" customHeight="1" x14ac:dyDescent="0.3">
      <c r="A26" s="24" t="s">
        <v>92</v>
      </c>
      <c r="B26" s="53">
        <v>2783</v>
      </c>
      <c r="C26" s="53">
        <v>437</v>
      </c>
      <c r="D26" s="53">
        <v>236</v>
      </c>
      <c r="E26" s="53">
        <v>201</v>
      </c>
      <c r="F26" s="53">
        <v>194</v>
      </c>
      <c r="G26" s="53">
        <v>191</v>
      </c>
      <c r="H26" s="53">
        <v>235</v>
      </c>
      <c r="I26" s="53">
        <v>252</v>
      </c>
      <c r="J26" s="53">
        <v>235</v>
      </c>
      <c r="K26" s="53">
        <v>41</v>
      </c>
      <c r="L26" s="53">
        <v>194</v>
      </c>
      <c r="M26" s="53">
        <v>116</v>
      </c>
      <c r="N26" s="53">
        <v>197</v>
      </c>
      <c r="O26" s="53">
        <v>143</v>
      </c>
      <c r="P26" s="53">
        <v>78</v>
      </c>
      <c r="Q26" s="53">
        <v>178</v>
      </c>
      <c r="R26" s="53">
        <v>158</v>
      </c>
      <c r="S26" s="53">
        <v>134</v>
      </c>
      <c r="T26" s="53">
        <v>548</v>
      </c>
      <c r="U26" s="53">
        <v>83</v>
      </c>
      <c r="V26" s="53">
        <v>46</v>
      </c>
      <c r="W26" s="53">
        <v>37</v>
      </c>
      <c r="X26" s="53">
        <v>55</v>
      </c>
      <c r="Y26" s="53">
        <v>34</v>
      </c>
      <c r="Z26" s="53">
        <v>42</v>
      </c>
      <c r="AA26" s="53">
        <v>41</v>
      </c>
      <c r="AB26" s="53">
        <v>44</v>
      </c>
      <c r="AC26" s="53">
        <v>6</v>
      </c>
      <c r="AD26" s="53">
        <v>50</v>
      </c>
      <c r="AE26" s="53">
        <v>25</v>
      </c>
      <c r="AF26" s="53">
        <v>27</v>
      </c>
      <c r="AG26" s="53">
        <v>28</v>
      </c>
      <c r="AH26" s="53">
        <v>26</v>
      </c>
      <c r="AI26" s="53">
        <v>35</v>
      </c>
      <c r="AJ26" s="53">
        <v>31</v>
      </c>
      <c r="AK26" s="53">
        <v>21</v>
      </c>
      <c r="AL26" s="53">
        <v>2235</v>
      </c>
      <c r="AM26" s="53">
        <v>354</v>
      </c>
      <c r="AN26" s="53">
        <v>190</v>
      </c>
      <c r="AO26" s="53">
        <v>164</v>
      </c>
      <c r="AP26" s="53">
        <v>139</v>
      </c>
      <c r="AQ26" s="53">
        <v>157</v>
      </c>
      <c r="AR26" s="53">
        <v>193</v>
      </c>
      <c r="AS26" s="53">
        <v>211</v>
      </c>
      <c r="AT26" s="53">
        <v>191</v>
      </c>
      <c r="AU26" s="53">
        <v>35</v>
      </c>
      <c r="AV26" s="53">
        <v>144</v>
      </c>
      <c r="AW26" s="53">
        <v>91</v>
      </c>
      <c r="AX26" s="53">
        <v>170</v>
      </c>
      <c r="AY26" s="53">
        <v>115</v>
      </c>
      <c r="AZ26" s="53">
        <v>52</v>
      </c>
      <c r="BA26" s="53">
        <v>143</v>
      </c>
      <c r="BB26" s="53">
        <v>127</v>
      </c>
      <c r="BC26" s="53">
        <v>113</v>
      </c>
    </row>
    <row r="27" spans="1:55" ht="13.5" customHeight="1" x14ac:dyDescent="0.3">
      <c r="A27" s="25" t="s">
        <v>93</v>
      </c>
      <c r="B27" s="53">
        <v>465</v>
      </c>
      <c r="C27" s="53">
        <v>66</v>
      </c>
      <c r="D27" s="53">
        <v>35</v>
      </c>
      <c r="E27" s="53">
        <v>31</v>
      </c>
      <c r="F27" s="53">
        <v>35</v>
      </c>
      <c r="G27" s="53">
        <v>29</v>
      </c>
      <c r="H27" s="53">
        <v>46</v>
      </c>
      <c r="I27" s="53">
        <v>46</v>
      </c>
      <c r="J27" s="53">
        <v>37</v>
      </c>
      <c r="K27" s="53">
        <v>3</v>
      </c>
      <c r="L27" s="53">
        <v>43</v>
      </c>
      <c r="M27" s="53">
        <v>16</v>
      </c>
      <c r="N27" s="53">
        <v>31</v>
      </c>
      <c r="O27" s="53">
        <v>21</v>
      </c>
      <c r="P27" s="53">
        <v>9</v>
      </c>
      <c r="Q27" s="53">
        <v>31</v>
      </c>
      <c r="R27" s="53">
        <v>33</v>
      </c>
      <c r="S27" s="53">
        <v>19</v>
      </c>
      <c r="T27" s="53">
        <v>69</v>
      </c>
      <c r="U27" s="53">
        <v>10</v>
      </c>
      <c r="V27" s="53">
        <v>5</v>
      </c>
      <c r="W27" s="53">
        <v>5</v>
      </c>
      <c r="X27" s="53">
        <v>5</v>
      </c>
      <c r="Y27" s="53">
        <v>4</v>
      </c>
      <c r="Z27" s="53">
        <v>6</v>
      </c>
      <c r="AA27" s="53">
        <v>4</v>
      </c>
      <c r="AB27" s="53">
        <v>9</v>
      </c>
      <c r="AC27" s="53">
        <v>1</v>
      </c>
      <c r="AD27" s="53">
        <v>2</v>
      </c>
      <c r="AE27" s="53">
        <v>3</v>
      </c>
      <c r="AF27" s="53">
        <v>3</v>
      </c>
      <c r="AG27" s="53">
        <v>3</v>
      </c>
      <c r="AH27" s="53">
        <v>3</v>
      </c>
      <c r="AI27" s="53">
        <v>6</v>
      </c>
      <c r="AJ27" s="53">
        <v>4</v>
      </c>
      <c r="AK27" s="53">
        <v>6</v>
      </c>
      <c r="AL27" s="53">
        <v>396</v>
      </c>
      <c r="AM27" s="53">
        <v>56</v>
      </c>
      <c r="AN27" s="53">
        <v>30</v>
      </c>
      <c r="AO27" s="53">
        <v>26</v>
      </c>
      <c r="AP27" s="53">
        <v>30</v>
      </c>
      <c r="AQ27" s="53">
        <v>25</v>
      </c>
      <c r="AR27" s="53">
        <v>40</v>
      </c>
      <c r="AS27" s="53">
        <v>42</v>
      </c>
      <c r="AT27" s="53">
        <v>28</v>
      </c>
      <c r="AU27" s="53">
        <v>2</v>
      </c>
      <c r="AV27" s="53">
        <v>41</v>
      </c>
      <c r="AW27" s="53">
        <v>13</v>
      </c>
      <c r="AX27" s="53">
        <v>28</v>
      </c>
      <c r="AY27" s="53">
        <v>18</v>
      </c>
      <c r="AZ27" s="53">
        <v>6</v>
      </c>
      <c r="BA27" s="53">
        <v>25</v>
      </c>
      <c r="BB27" s="53">
        <v>29</v>
      </c>
      <c r="BC27" s="53">
        <v>13</v>
      </c>
    </row>
    <row r="28" spans="1:55" s="26" customFormat="1" ht="15" customHeight="1" x14ac:dyDescent="0.3"/>
    <row r="29" spans="1:55" s="22" customFormat="1" x14ac:dyDescent="0.3">
      <c r="A29" s="158" t="s">
        <v>134</v>
      </c>
      <c r="B29" s="158"/>
      <c r="C29" s="158"/>
      <c r="D29" s="158"/>
      <c r="E29" s="158"/>
      <c r="F29" s="158"/>
      <c r="G29" s="158"/>
      <c r="H29" s="158"/>
      <c r="I29" s="158"/>
    </row>
    <row r="30" spans="1:55" s="14" customFormat="1" x14ac:dyDescent="0.25">
      <c r="A30" s="15" t="s">
        <v>94</v>
      </c>
      <c r="M30" s="23"/>
    </row>
    <row r="31" spans="1:55" s="26" customFormat="1" ht="15" customHeight="1" x14ac:dyDescent="0.3">
      <c r="A31" s="168" t="s">
        <v>120</v>
      </c>
      <c r="B31" s="167" t="str">
        <f>B3</f>
        <v>2022. 7</v>
      </c>
      <c r="C31" s="167" t="s">
        <v>95</v>
      </c>
      <c r="D31" s="167" t="s">
        <v>95</v>
      </c>
      <c r="E31" s="167" t="s">
        <v>95</v>
      </c>
      <c r="F31" s="167" t="s">
        <v>95</v>
      </c>
      <c r="G31" s="167" t="s">
        <v>95</v>
      </c>
      <c r="H31" s="167" t="s">
        <v>95</v>
      </c>
      <c r="I31" s="167" t="s">
        <v>95</v>
      </c>
      <c r="J31" s="167" t="s">
        <v>95</v>
      </c>
      <c r="K31" s="167" t="s">
        <v>95</v>
      </c>
      <c r="L31" s="167" t="s">
        <v>95</v>
      </c>
      <c r="M31" s="167" t="s">
        <v>95</v>
      </c>
      <c r="N31" s="167" t="s">
        <v>95</v>
      </c>
      <c r="O31" s="167" t="s">
        <v>95</v>
      </c>
      <c r="P31" s="167" t="s">
        <v>95</v>
      </c>
      <c r="Q31" s="167" t="s">
        <v>95</v>
      </c>
      <c r="R31" s="167" t="s">
        <v>95</v>
      </c>
      <c r="S31" s="167" t="s">
        <v>95</v>
      </c>
      <c r="T31" s="167" t="s">
        <v>95</v>
      </c>
      <c r="U31" s="167" t="s">
        <v>95</v>
      </c>
      <c r="V31" s="167" t="s">
        <v>95</v>
      </c>
      <c r="W31" s="167" t="s">
        <v>95</v>
      </c>
      <c r="X31" s="167" t="s">
        <v>95</v>
      </c>
      <c r="Y31" s="167" t="s">
        <v>95</v>
      </c>
      <c r="Z31" s="167" t="s">
        <v>95</v>
      </c>
      <c r="AA31" s="167" t="s">
        <v>95</v>
      </c>
      <c r="AB31" s="167" t="s">
        <v>95</v>
      </c>
      <c r="AC31" s="167" t="s">
        <v>95</v>
      </c>
      <c r="AD31" s="167" t="s">
        <v>95</v>
      </c>
      <c r="AE31" s="167" t="s">
        <v>95</v>
      </c>
      <c r="AF31" s="167" t="s">
        <v>95</v>
      </c>
      <c r="AG31" s="167" t="s">
        <v>95</v>
      </c>
      <c r="AH31" s="167" t="s">
        <v>95</v>
      </c>
      <c r="AI31" s="167" t="s">
        <v>95</v>
      </c>
      <c r="AJ31" s="167" t="s">
        <v>95</v>
      </c>
      <c r="AK31" s="167" t="s">
        <v>95</v>
      </c>
      <c r="AL31" s="167" t="s">
        <v>95</v>
      </c>
      <c r="AM31" s="167" t="s">
        <v>95</v>
      </c>
      <c r="AN31" s="167" t="s">
        <v>95</v>
      </c>
      <c r="AO31" s="167" t="s">
        <v>95</v>
      </c>
      <c r="AP31" s="167" t="s">
        <v>95</v>
      </c>
      <c r="AQ31" s="167" t="s">
        <v>95</v>
      </c>
      <c r="AR31" s="167" t="s">
        <v>95</v>
      </c>
      <c r="AS31" s="167" t="s">
        <v>95</v>
      </c>
      <c r="AT31" s="167" t="s">
        <v>95</v>
      </c>
      <c r="AU31" s="167" t="s">
        <v>95</v>
      </c>
      <c r="AV31" s="167" t="s">
        <v>95</v>
      </c>
      <c r="AW31" s="167" t="s">
        <v>95</v>
      </c>
      <c r="AX31" s="167" t="s">
        <v>95</v>
      </c>
      <c r="AY31" s="167" t="s">
        <v>95</v>
      </c>
      <c r="AZ31" s="167" t="s">
        <v>95</v>
      </c>
      <c r="BA31" s="167" t="s">
        <v>95</v>
      </c>
      <c r="BB31" s="167" t="s">
        <v>95</v>
      </c>
      <c r="BC31" s="167" t="s">
        <v>95</v>
      </c>
    </row>
    <row r="32" spans="1:55" s="26" customFormat="1" ht="15" customHeight="1" x14ac:dyDescent="0.3">
      <c r="A32" s="166" t="s">
        <v>50</v>
      </c>
      <c r="B32" s="166" t="s">
        <v>51</v>
      </c>
      <c r="C32" s="166" t="s">
        <v>51</v>
      </c>
      <c r="D32" s="166" t="s">
        <v>51</v>
      </c>
      <c r="E32" s="166" t="s">
        <v>51</v>
      </c>
      <c r="F32" s="166" t="s">
        <v>51</v>
      </c>
      <c r="G32" s="166" t="s">
        <v>51</v>
      </c>
      <c r="H32" s="166" t="s">
        <v>51</v>
      </c>
      <c r="I32" s="166" t="s">
        <v>51</v>
      </c>
      <c r="J32" s="166" t="s">
        <v>51</v>
      </c>
      <c r="K32" s="166" t="s">
        <v>51</v>
      </c>
      <c r="L32" s="166" t="s">
        <v>51</v>
      </c>
      <c r="M32" s="166" t="s">
        <v>51</v>
      </c>
      <c r="N32" s="166" t="s">
        <v>51</v>
      </c>
      <c r="O32" s="166" t="s">
        <v>51</v>
      </c>
      <c r="P32" s="166" t="s">
        <v>51</v>
      </c>
      <c r="Q32" s="166" t="s">
        <v>51</v>
      </c>
      <c r="R32" s="166" t="s">
        <v>51</v>
      </c>
      <c r="S32" s="166" t="s">
        <v>51</v>
      </c>
      <c r="T32" s="166" t="s">
        <v>52</v>
      </c>
      <c r="U32" s="166" t="s">
        <v>52</v>
      </c>
      <c r="V32" s="166" t="s">
        <v>52</v>
      </c>
      <c r="W32" s="166" t="s">
        <v>52</v>
      </c>
      <c r="X32" s="166" t="s">
        <v>52</v>
      </c>
      <c r="Y32" s="166" t="s">
        <v>52</v>
      </c>
      <c r="Z32" s="166" t="s">
        <v>52</v>
      </c>
      <c r="AA32" s="166" t="s">
        <v>52</v>
      </c>
      <c r="AB32" s="166" t="s">
        <v>52</v>
      </c>
      <c r="AC32" s="166" t="s">
        <v>52</v>
      </c>
      <c r="AD32" s="166" t="s">
        <v>52</v>
      </c>
      <c r="AE32" s="166" t="s">
        <v>52</v>
      </c>
      <c r="AF32" s="166" t="s">
        <v>52</v>
      </c>
      <c r="AG32" s="166" t="s">
        <v>52</v>
      </c>
      <c r="AH32" s="166" t="s">
        <v>52</v>
      </c>
      <c r="AI32" s="166" t="s">
        <v>52</v>
      </c>
      <c r="AJ32" s="166" t="s">
        <v>52</v>
      </c>
      <c r="AK32" s="166" t="s">
        <v>52</v>
      </c>
      <c r="AL32" s="166" t="s">
        <v>53</v>
      </c>
      <c r="AM32" s="166" t="s">
        <v>53</v>
      </c>
      <c r="AN32" s="166" t="s">
        <v>53</v>
      </c>
      <c r="AO32" s="166" t="s">
        <v>53</v>
      </c>
      <c r="AP32" s="166" t="s">
        <v>53</v>
      </c>
      <c r="AQ32" s="166" t="s">
        <v>53</v>
      </c>
      <c r="AR32" s="166" t="s">
        <v>53</v>
      </c>
      <c r="AS32" s="166" t="s">
        <v>53</v>
      </c>
      <c r="AT32" s="166" t="s">
        <v>53</v>
      </c>
      <c r="AU32" s="166" t="s">
        <v>53</v>
      </c>
      <c r="AV32" s="166" t="s">
        <v>53</v>
      </c>
      <c r="AW32" s="166" t="s">
        <v>53</v>
      </c>
      <c r="AX32" s="166" t="s">
        <v>53</v>
      </c>
      <c r="AY32" s="166" t="s">
        <v>53</v>
      </c>
      <c r="AZ32" s="166" t="s">
        <v>53</v>
      </c>
      <c r="BA32" s="166" t="s">
        <v>53</v>
      </c>
      <c r="BB32" s="166" t="s">
        <v>53</v>
      </c>
      <c r="BC32" s="166" t="s">
        <v>53</v>
      </c>
    </row>
    <row r="33" spans="1:55" s="26" customFormat="1" ht="15" customHeight="1" x14ac:dyDescent="0.3">
      <c r="A33" s="166" t="s">
        <v>50</v>
      </c>
      <c r="B33" s="27" t="s">
        <v>55</v>
      </c>
      <c r="C33" s="27" t="s">
        <v>56</v>
      </c>
      <c r="D33" s="27" t="s">
        <v>117</v>
      </c>
      <c r="E33" s="27" t="s">
        <v>118</v>
      </c>
      <c r="F33" s="27" t="s">
        <v>59</v>
      </c>
      <c r="G33" s="27" t="s">
        <v>60</v>
      </c>
      <c r="H33" s="27" t="s">
        <v>61</v>
      </c>
      <c r="I33" s="27" t="s">
        <v>62</v>
      </c>
      <c r="J33" s="27" t="s">
        <v>63</v>
      </c>
      <c r="K33" s="27" t="s">
        <v>64</v>
      </c>
      <c r="L33" s="27" t="s">
        <v>65</v>
      </c>
      <c r="M33" s="27" t="s">
        <v>66</v>
      </c>
      <c r="N33" s="27" t="s">
        <v>67</v>
      </c>
      <c r="O33" s="27" t="s">
        <v>68</v>
      </c>
      <c r="P33" s="27" t="s">
        <v>69</v>
      </c>
      <c r="Q33" s="27" t="s">
        <v>70</v>
      </c>
      <c r="R33" s="27" t="s">
        <v>71</v>
      </c>
      <c r="S33" s="27" t="s">
        <v>72</v>
      </c>
      <c r="T33" s="27" t="s">
        <v>55</v>
      </c>
      <c r="U33" s="27" t="s">
        <v>56</v>
      </c>
      <c r="V33" s="27" t="s">
        <v>57</v>
      </c>
      <c r="W33" s="27" t="s">
        <v>58</v>
      </c>
      <c r="X33" s="27" t="s">
        <v>59</v>
      </c>
      <c r="Y33" s="27" t="s">
        <v>60</v>
      </c>
      <c r="Z33" s="27" t="s">
        <v>61</v>
      </c>
      <c r="AA33" s="27" t="s">
        <v>62</v>
      </c>
      <c r="AB33" s="27" t="s">
        <v>63</v>
      </c>
      <c r="AC33" s="27" t="s">
        <v>64</v>
      </c>
      <c r="AD33" s="27" t="s">
        <v>65</v>
      </c>
      <c r="AE33" s="27" t="s">
        <v>66</v>
      </c>
      <c r="AF33" s="27" t="s">
        <v>67</v>
      </c>
      <c r="AG33" s="27" t="s">
        <v>68</v>
      </c>
      <c r="AH33" s="27" t="s">
        <v>69</v>
      </c>
      <c r="AI33" s="27" t="s">
        <v>70</v>
      </c>
      <c r="AJ33" s="27" t="s">
        <v>71</v>
      </c>
      <c r="AK33" s="27" t="s">
        <v>72</v>
      </c>
      <c r="AL33" s="27" t="s">
        <v>55</v>
      </c>
      <c r="AM33" s="27" t="s">
        <v>56</v>
      </c>
      <c r="AN33" s="27" t="s">
        <v>57</v>
      </c>
      <c r="AO33" s="27" t="s">
        <v>58</v>
      </c>
      <c r="AP33" s="27" t="s">
        <v>59</v>
      </c>
      <c r="AQ33" s="27" t="s">
        <v>60</v>
      </c>
      <c r="AR33" s="27" t="s">
        <v>61</v>
      </c>
      <c r="AS33" s="27" t="s">
        <v>62</v>
      </c>
      <c r="AT33" s="27" t="s">
        <v>63</v>
      </c>
      <c r="AU33" s="27" t="s">
        <v>64</v>
      </c>
      <c r="AV33" s="27" t="s">
        <v>65</v>
      </c>
      <c r="AW33" s="27" t="s">
        <v>66</v>
      </c>
      <c r="AX33" s="27" t="s">
        <v>67</v>
      </c>
      <c r="AY33" s="27" t="s">
        <v>68</v>
      </c>
      <c r="AZ33" s="27" t="s">
        <v>69</v>
      </c>
      <c r="BA33" s="27" t="s">
        <v>70</v>
      </c>
      <c r="BB33" s="27" t="s">
        <v>71</v>
      </c>
      <c r="BC33" s="27" t="s">
        <v>72</v>
      </c>
    </row>
    <row r="34" spans="1:55" s="26" customFormat="1" ht="15" customHeight="1" x14ac:dyDescent="0.3">
      <c r="A34" s="28" t="s">
        <v>29</v>
      </c>
      <c r="B34" s="54">
        <f>SUM(B35:B45)</f>
        <v>2121011</v>
      </c>
      <c r="C34" s="54">
        <f t="shared" ref="C34:BC34" si="0">SUM(C35:C45)</f>
        <v>657418</v>
      </c>
      <c r="D34" s="54">
        <f t="shared" si="0"/>
        <v>255838</v>
      </c>
      <c r="E34" s="54">
        <f t="shared" si="0"/>
        <v>401580</v>
      </c>
      <c r="F34" s="54">
        <f t="shared" si="0"/>
        <v>102922</v>
      </c>
      <c r="G34" s="54">
        <f t="shared" si="0"/>
        <v>97704</v>
      </c>
      <c r="H34" s="54">
        <f t="shared" si="0"/>
        <v>331190</v>
      </c>
      <c r="I34" s="54">
        <f t="shared" si="0"/>
        <v>176477</v>
      </c>
      <c r="J34" s="54">
        <f t="shared" si="0"/>
        <v>113473</v>
      </c>
      <c r="K34" s="54">
        <f t="shared" si="0"/>
        <v>43499</v>
      </c>
      <c r="L34" s="54">
        <f t="shared" si="0"/>
        <v>167397</v>
      </c>
      <c r="M34" s="54">
        <f t="shared" si="0"/>
        <v>50224</v>
      </c>
      <c r="N34" s="54">
        <f t="shared" si="0"/>
        <v>63047</v>
      </c>
      <c r="O34" s="54">
        <f t="shared" si="0"/>
        <v>50373</v>
      </c>
      <c r="P34" s="54">
        <f t="shared" si="0"/>
        <v>30392</v>
      </c>
      <c r="Q34" s="54">
        <f t="shared" si="0"/>
        <v>98705</v>
      </c>
      <c r="R34" s="54">
        <f t="shared" si="0"/>
        <v>76643</v>
      </c>
      <c r="S34" s="54">
        <f t="shared" si="0"/>
        <v>61547</v>
      </c>
      <c r="T34" s="54">
        <f t="shared" si="0"/>
        <v>1085037</v>
      </c>
      <c r="U34" s="54">
        <f t="shared" si="0"/>
        <v>336389</v>
      </c>
      <c r="V34" s="54">
        <f t="shared" si="0"/>
        <v>129785</v>
      </c>
      <c r="W34" s="54">
        <f t="shared" si="0"/>
        <v>206604</v>
      </c>
      <c r="X34" s="54">
        <f t="shared" si="0"/>
        <v>51398</v>
      </c>
      <c r="Y34" s="54">
        <f t="shared" si="0"/>
        <v>49512</v>
      </c>
      <c r="Z34" s="54">
        <f t="shared" si="0"/>
        <v>172507</v>
      </c>
      <c r="AA34" s="54">
        <f t="shared" si="0"/>
        <v>92012</v>
      </c>
      <c r="AB34" s="54">
        <f t="shared" si="0"/>
        <v>56637</v>
      </c>
      <c r="AC34" s="54">
        <f t="shared" si="0"/>
        <v>21678</v>
      </c>
      <c r="AD34" s="54">
        <f t="shared" si="0"/>
        <v>89056</v>
      </c>
      <c r="AE34" s="54">
        <f t="shared" si="0"/>
        <v>25364</v>
      </c>
      <c r="AF34" s="54">
        <f t="shared" si="0"/>
        <v>31312</v>
      </c>
      <c r="AG34" s="54">
        <f t="shared" si="0"/>
        <v>24892</v>
      </c>
      <c r="AH34" s="54">
        <f t="shared" si="0"/>
        <v>15458</v>
      </c>
      <c r="AI34" s="54">
        <f t="shared" si="0"/>
        <v>49214</v>
      </c>
      <c r="AJ34" s="54">
        <f t="shared" si="0"/>
        <v>38507</v>
      </c>
      <c r="AK34" s="54">
        <f t="shared" si="0"/>
        <v>31101</v>
      </c>
      <c r="AL34" s="54">
        <f t="shared" si="0"/>
        <v>1035974</v>
      </c>
      <c r="AM34" s="54">
        <f t="shared" si="0"/>
        <v>321029</v>
      </c>
      <c r="AN34" s="54">
        <f t="shared" si="0"/>
        <v>126053</v>
      </c>
      <c r="AO34" s="54">
        <f t="shared" si="0"/>
        <v>194976</v>
      </c>
      <c r="AP34" s="54">
        <f t="shared" si="0"/>
        <v>51524</v>
      </c>
      <c r="AQ34" s="54">
        <f t="shared" si="0"/>
        <v>48192</v>
      </c>
      <c r="AR34" s="54">
        <f t="shared" si="0"/>
        <v>158683</v>
      </c>
      <c r="AS34" s="54">
        <f t="shared" si="0"/>
        <v>84465</v>
      </c>
      <c r="AT34" s="54">
        <f t="shared" si="0"/>
        <v>56836</v>
      </c>
      <c r="AU34" s="54">
        <f t="shared" si="0"/>
        <v>21821</v>
      </c>
      <c r="AV34" s="54">
        <f t="shared" si="0"/>
        <v>78341</v>
      </c>
      <c r="AW34" s="54">
        <f t="shared" si="0"/>
        <v>24860</v>
      </c>
      <c r="AX34" s="54">
        <f t="shared" si="0"/>
        <v>31735</v>
      </c>
      <c r="AY34" s="54">
        <f t="shared" si="0"/>
        <v>25481</v>
      </c>
      <c r="AZ34" s="54">
        <f t="shared" si="0"/>
        <v>14934</v>
      </c>
      <c r="BA34" s="54">
        <f t="shared" si="0"/>
        <v>49491</v>
      </c>
      <c r="BB34" s="54">
        <f t="shared" si="0"/>
        <v>38136</v>
      </c>
      <c r="BC34" s="54">
        <f t="shared" si="0"/>
        <v>30446</v>
      </c>
    </row>
    <row r="35" spans="1:55" s="26" customFormat="1" ht="15" customHeight="1" x14ac:dyDescent="0.3">
      <c r="A35" s="28" t="s">
        <v>96</v>
      </c>
      <c r="B35" s="54">
        <f t="shared" ref="B35:AG35" si="1">SUM(B7:B8)</f>
        <v>156295</v>
      </c>
      <c r="C35" s="54">
        <f t="shared" si="1"/>
        <v>55790</v>
      </c>
      <c r="D35" s="54">
        <f t="shared" si="1"/>
        <v>17971</v>
      </c>
      <c r="E35" s="54">
        <f t="shared" si="1"/>
        <v>37819</v>
      </c>
      <c r="F35" s="54">
        <f t="shared" si="1"/>
        <v>4989</v>
      </c>
      <c r="G35" s="54">
        <f t="shared" si="1"/>
        <v>5342</v>
      </c>
      <c r="H35" s="54">
        <f t="shared" si="1"/>
        <v>31332</v>
      </c>
      <c r="I35" s="54">
        <f t="shared" si="1"/>
        <v>14154</v>
      </c>
      <c r="J35" s="54">
        <f t="shared" si="1"/>
        <v>6363</v>
      </c>
      <c r="K35" s="54">
        <f t="shared" si="1"/>
        <v>3664</v>
      </c>
      <c r="L35" s="54">
        <f t="shared" si="1"/>
        <v>13966</v>
      </c>
      <c r="M35" s="54">
        <f t="shared" si="1"/>
        <v>2141</v>
      </c>
      <c r="N35" s="54">
        <f t="shared" si="1"/>
        <v>2494</v>
      </c>
      <c r="O35" s="54">
        <f t="shared" si="1"/>
        <v>2064</v>
      </c>
      <c r="P35" s="54">
        <f t="shared" si="1"/>
        <v>1115</v>
      </c>
      <c r="Q35" s="54">
        <f t="shared" si="1"/>
        <v>6988</v>
      </c>
      <c r="R35" s="54">
        <f t="shared" si="1"/>
        <v>3206</v>
      </c>
      <c r="S35" s="54">
        <f t="shared" si="1"/>
        <v>2687</v>
      </c>
      <c r="T35" s="54">
        <f t="shared" si="1"/>
        <v>79962</v>
      </c>
      <c r="U35" s="54">
        <f t="shared" si="1"/>
        <v>28537</v>
      </c>
      <c r="V35" s="54">
        <f t="shared" si="1"/>
        <v>9270</v>
      </c>
      <c r="W35" s="54">
        <f t="shared" si="1"/>
        <v>19267</v>
      </c>
      <c r="X35" s="54">
        <f t="shared" si="1"/>
        <v>2590</v>
      </c>
      <c r="Y35" s="54">
        <f t="shared" si="1"/>
        <v>2700</v>
      </c>
      <c r="Z35" s="54">
        <f t="shared" si="1"/>
        <v>16147</v>
      </c>
      <c r="AA35" s="54">
        <f t="shared" si="1"/>
        <v>7194</v>
      </c>
      <c r="AB35" s="54">
        <f t="shared" si="1"/>
        <v>3243</v>
      </c>
      <c r="AC35" s="54">
        <f t="shared" si="1"/>
        <v>1820</v>
      </c>
      <c r="AD35" s="54">
        <f t="shared" si="1"/>
        <v>7057</v>
      </c>
      <c r="AE35" s="54">
        <f t="shared" si="1"/>
        <v>1081</v>
      </c>
      <c r="AF35" s="54">
        <f t="shared" si="1"/>
        <v>1328</v>
      </c>
      <c r="AG35" s="54">
        <f t="shared" si="1"/>
        <v>1035</v>
      </c>
      <c r="AH35" s="54">
        <f t="shared" ref="AH35:BC35" si="2">SUM(AH7:AH8)</f>
        <v>563</v>
      </c>
      <c r="AI35" s="54">
        <f t="shared" si="2"/>
        <v>3645</v>
      </c>
      <c r="AJ35" s="54">
        <f t="shared" si="2"/>
        <v>1661</v>
      </c>
      <c r="AK35" s="54">
        <f t="shared" si="2"/>
        <v>1361</v>
      </c>
      <c r="AL35" s="54">
        <f t="shared" si="2"/>
        <v>76333</v>
      </c>
      <c r="AM35" s="54">
        <f t="shared" si="2"/>
        <v>27253</v>
      </c>
      <c r="AN35" s="54">
        <f t="shared" si="2"/>
        <v>8701</v>
      </c>
      <c r="AO35" s="54">
        <f t="shared" si="2"/>
        <v>18552</v>
      </c>
      <c r="AP35" s="54">
        <f t="shared" si="2"/>
        <v>2399</v>
      </c>
      <c r="AQ35" s="54">
        <f t="shared" si="2"/>
        <v>2642</v>
      </c>
      <c r="AR35" s="54">
        <f t="shared" si="2"/>
        <v>15185</v>
      </c>
      <c r="AS35" s="54">
        <f t="shared" si="2"/>
        <v>6960</v>
      </c>
      <c r="AT35" s="54">
        <f t="shared" si="2"/>
        <v>3120</v>
      </c>
      <c r="AU35" s="54">
        <f t="shared" si="2"/>
        <v>1844</v>
      </c>
      <c r="AV35" s="54">
        <f t="shared" si="2"/>
        <v>6909</v>
      </c>
      <c r="AW35" s="54">
        <f t="shared" si="2"/>
        <v>1060</v>
      </c>
      <c r="AX35" s="54">
        <f t="shared" si="2"/>
        <v>1166</v>
      </c>
      <c r="AY35" s="54">
        <f t="shared" si="2"/>
        <v>1029</v>
      </c>
      <c r="AZ35" s="54">
        <f t="shared" si="2"/>
        <v>552</v>
      </c>
      <c r="BA35" s="54">
        <f t="shared" si="2"/>
        <v>3343</v>
      </c>
      <c r="BB35" s="54">
        <f t="shared" si="2"/>
        <v>1545</v>
      </c>
      <c r="BC35" s="54">
        <f t="shared" si="2"/>
        <v>1326</v>
      </c>
    </row>
    <row r="36" spans="1:55" s="26" customFormat="1" ht="15" customHeight="1" x14ac:dyDescent="0.3">
      <c r="A36" s="28" t="s">
        <v>97</v>
      </c>
      <c r="B36" s="54">
        <f t="shared" ref="B36:AG36" si="3">SUM(B9:B10)</f>
        <v>201180</v>
      </c>
      <c r="C36" s="54">
        <f t="shared" si="3"/>
        <v>67550</v>
      </c>
      <c r="D36" s="54">
        <f t="shared" si="3"/>
        <v>25534</v>
      </c>
      <c r="E36" s="54">
        <f t="shared" si="3"/>
        <v>42016</v>
      </c>
      <c r="F36" s="54">
        <f t="shared" si="3"/>
        <v>8038</v>
      </c>
      <c r="G36" s="54">
        <f t="shared" si="3"/>
        <v>7875</v>
      </c>
      <c r="H36" s="54">
        <f t="shared" si="3"/>
        <v>36545</v>
      </c>
      <c r="I36" s="54">
        <f t="shared" si="3"/>
        <v>17057</v>
      </c>
      <c r="J36" s="54">
        <f t="shared" si="3"/>
        <v>9214</v>
      </c>
      <c r="K36" s="54">
        <f t="shared" si="3"/>
        <v>6207</v>
      </c>
      <c r="L36" s="54">
        <f t="shared" si="3"/>
        <v>15955</v>
      </c>
      <c r="M36" s="54">
        <f t="shared" si="3"/>
        <v>4128</v>
      </c>
      <c r="N36" s="54">
        <f t="shared" si="3"/>
        <v>4354</v>
      </c>
      <c r="O36" s="54">
        <f t="shared" si="3"/>
        <v>3226</v>
      </c>
      <c r="P36" s="54">
        <f t="shared" si="3"/>
        <v>2046</v>
      </c>
      <c r="Q36" s="54">
        <f t="shared" si="3"/>
        <v>9448</v>
      </c>
      <c r="R36" s="54">
        <f t="shared" si="3"/>
        <v>5357</v>
      </c>
      <c r="S36" s="54">
        <f t="shared" si="3"/>
        <v>4180</v>
      </c>
      <c r="T36" s="54">
        <f t="shared" si="3"/>
        <v>104278</v>
      </c>
      <c r="U36" s="54">
        <f t="shared" si="3"/>
        <v>34894</v>
      </c>
      <c r="V36" s="54">
        <f t="shared" si="3"/>
        <v>13201</v>
      </c>
      <c r="W36" s="54">
        <f t="shared" si="3"/>
        <v>21693</v>
      </c>
      <c r="X36" s="54">
        <f t="shared" si="3"/>
        <v>4168</v>
      </c>
      <c r="Y36" s="54">
        <f t="shared" si="3"/>
        <v>4076</v>
      </c>
      <c r="Z36" s="54">
        <f t="shared" si="3"/>
        <v>18784</v>
      </c>
      <c r="AA36" s="54">
        <f t="shared" si="3"/>
        <v>8979</v>
      </c>
      <c r="AB36" s="54">
        <f t="shared" si="3"/>
        <v>4709</v>
      </c>
      <c r="AC36" s="54">
        <f t="shared" si="3"/>
        <v>3255</v>
      </c>
      <c r="AD36" s="54">
        <f t="shared" si="3"/>
        <v>8362</v>
      </c>
      <c r="AE36" s="54">
        <f t="shared" si="3"/>
        <v>2165</v>
      </c>
      <c r="AF36" s="54">
        <f t="shared" si="3"/>
        <v>2313</v>
      </c>
      <c r="AG36" s="54">
        <f t="shared" si="3"/>
        <v>1648</v>
      </c>
      <c r="AH36" s="54">
        <f t="shared" ref="AH36:BC36" si="4">SUM(AH9:AH10)</f>
        <v>1078</v>
      </c>
      <c r="AI36" s="54">
        <f t="shared" si="4"/>
        <v>4890</v>
      </c>
      <c r="AJ36" s="54">
        <f t="shared" si="4"/>
        <v>2785</v>
      </c>
      <c r="AK36" s="54">
        <f t="shared" si="4"/>
        <v>2172</v>
      </c>
      <c r="AL36" s="54">
        <f t="shared" si="4"/>
        <v>96902</v>
      </c>
      <c r="AM36" s="54">
        <f t="shared" si="4"/>
        <v>32656</v>
      </c>
      <c r="AN36" s="54">
        <f t="shared" si="4"/>
        <v>12333</v>
      </c>
      <c r="AO36" s="54">
        <f t="shared" si="4"/>
        <v>20323</v>
      </c>
      <c r="AP36" s="54">
        <f t="shared" si="4"/>
        <v>3870</v>
      </c>
      <c r="AQ36" s="54">
        <f t="shared" si="4"/>
        <v>3799</v>
      </c>
      <c r="AR36" s="54">
        <f t="shared" si="4"/>
        <v>17761</v>
      </c>
      <c r="AS36" s="54">
        <f t="shared" si="4"/>
        <v>8078</v>
      </c>
      <c r="AT36" s="54">
        <f t="shared" si="4"/>
        <v>4505</v>
      </c>
      <c r="AU36" s="54">
        <f t="shared" si="4"/>
        <v>2952</v>
      </c>
      <c r="AV36" s="54">
        <f t="shared" si="4"/>
        <v>7593</v>
      </c>
      <c r="AW36" s="54">
        <f t="shared" si="4"/>
        <v>1963</v>
      </c>
      <c r="AX36" s="54">
        <f t="shared" si="4"/>
        <v>2041</v>
      </c>
      <c r="AY36" s="54">
        <f t="shared" si="4"/>
        <v>1578</v>
      </c>
      <c r="AZ36" s="54">
        <f t="shared" si="4"/>
        <v>968</v>
      </c>
      <c r="BA36" s="54">
        <f t="shared" si="4"/>
        <v>4558</v>
      </c>
      <c r="BB36" s="54">
        <f t="shared" si="4"/>
        <v>2572</v>
      </c>
      <c r="BC36" s="54">
        <f t="shared" si="4"/>
        <v>2008</v>
      </c>
    </row>
    <row r="37" spans="1:55" s="26" customFormat="1" ht="15" customHeight="1" x14ac:dyDescent="0.3">
      <c r="A37" s="28" t="s">
        <v>98</v>
      </c>
      <c r="B37" s="54">
        <f t="shared" ref="B37:AG37" si="5">SUM(B11:B12)</f>
        <v>233854</v>
      </c>
      <c r="C37" s="54">
        <f t="shared" si="5"/>
        <v>93458</v>
      </c>
      <c r="D37" s="54">
        <f t="shared" si="5"/>
        <v>34225</v>
      </c>
      <c r="E37" s="54">
        <f t="shared" si="5"/>
        <v>59233</v>
      </c>
      <c r="F37" s="54">
        <f t="shared" si="5"/>
        <v>10876</v>
      </c>
      <c r="G37" s="54">
        <f t="shared" si="5"/>
        <v>8797</v>
      </c>
      <c r="H37" s="54">
        <f t="shared" si="5"/>
        <v>37554</v>
      </c>
      <c r="I37" s="54">
        <f t="shared" si="5"/>
        <v>18548</v>
      </c>
      <c r="J37" s="54">
        <f t="shared" si="5"/>
        <v>10488</v>
      </c>
      <c r="K37" s="54">
        <f t="shared" si="5"/>
        <v>4736</v>
      </c>
      <c r="L37" s="54">
        <f t="shared" si="5"/>
        <v>15360</v>
      </c>
      <c r="M37" s="54">
        <f t="shared" si="5"/>
        <v>3554</v>
      </c>
      <c r="N37" s="54">
        <f t="shared" si="5"/>
        <v>4769</v>
      </c>
      <c r="O37" s="54">
        <f t="shared" si="5"/>
        <v>3482</v>
      </c>
      <c r="P37" s="54">
        <f t="shared" si="5"/>
        <v>2424</v>
      </c>
      <c r="Q37" s="54">
        <f t="shared" si="5"/>
        <v>8991</v>
      </c>
      <c r="R37" s="54">
        <f t="shared" si="5"/>
        <v>6261</v>
      </c>
      <c r="S37" s="54">
        <f t="shared" si="5"/>
        <v>4556</v>
      </c>
      <c r="T37" s="54">
        <f t="shared" si="5"/>
        <v>129685</v>
      </c>
      <c r="U37" s="54">
        <f t="shared" si="5"/>
        <v>49561</v>
      </c>
      <c r="V37" s="54">
        <f t="shared" si="5"/>
        <v>18184</v>
      </c>
      <c r="W37" s="54">
        <f t="shared" si="5"/>
        <v>31377</v>
      </c>
      <c r="X37" s="54">
        <f t="shared" si="5"/>
        <v>5888</v>
      </c>
      <c r="Y37" s="54">
        <f t="shared" si="5"/>
        <v>5124</v>
      </c>
      <c r="Z37" s="54">
        <f t="shared" si="5"/>
        <v>20966</v>
      </c>
      <c r="AA37" s="54">
        <f t="shared" si="5"/>
        <v>11174</v>
      </c>
      <c r="AB37" s="54">
        <f t="shared" si="5"/>
        <v>5903</v>
      </c>
      <c r="AC37" s="54">
        <f t="shared" si="5"/>
        <v>2645</v>
      </c>
      <c r="AD37" s="54">
        <f t="shared" si="5"/>
        <v>8998</v>
      </c>
      <c r="AE37" s="54">
        <f t="shared" si="5"/>
        <v>2032</v>
      </c>
      <c r="AF37" s="54">
        <f t="shared" si="5"/>
        <v>2728</v>
      </c>
      <c r="AG37" s="54">
        <f t="shared" si="5"/>
        <v>2046</v>
      </c>
      <c r="AH37" s="54">
        <f t="shared" ref="AH37:BC37" si="6">SUM(AH11:AH12)</f>
        <v>1428</v>
      </c>
      <c r="AI37" s="54">
        <f t="shared" si="6"/>
        <v>4973</v>
      </c>
      <c r="AJ37" s="54">
        <f t="shared" si="6"/>
        <v>3556</v>
      </c>
      <c r="AK37" s="54">
        <f t="shared" si="6"/>
        <v>2663</v>
      </c>
      <c r="AL37" s="54">
        <f t="shared" si="6"/>
        <v>104169</v>
      </c>
      <c r="AM37" s="54">
        <f t="shared" si="6"/>
        <v>43897</v>
      </c>
      <c r="AN37" s="54">
        <f t="shared" si="6"/>
        <v>16041</v>
      </c>
      <c r="AO37" s="54">
        <f t="shared" si="6"/>
        <v>27856</v>
      </c>
      <c r="AP37" s="54">
        <f t="shared" si="6"/>
        <v>4988</v>
      </c>
      <c r="AQ37" s="54">
        <f t="shared" si="6"/>
        <v>3673</v>
      </c>
      <c r="AR37" s="54">
        <f t="shared" si="6"/>
        <v>16588</v>
      </c>
      <c r="AS37" s="54">
        <f t="shared" si="6"/>
        <v>7374</v>
      </c>
      <c r="AT37" s="54">
        <f t="shared" si="6"/>
        <v>4585</v>
      </c>
      <c r="AU37" s="54">
        <f t="shared" si="6"/>
        <v>2091</v>
      </c>
      <c r="AV37" s="54">
        <f t="shared" si="6"/>
        <v>6362</v>
      </c>
      <c r="AW37" s="54">
        <f t="shared" si="6"/>
        <v>1522</v>
      </c>
      <c r="AX37" s="54">
        <f t="shared" si="6"/>
        <v>2041</v>
      </c>
      <c r="AY37" s="54">
        <f t="shared" si="6"/>
        <v>1436</v>
      </c>
      <c r="AZ37" s="54">
        <f t="shared" si="6"/>
        <v>996</v>
      </c>
      <c r="BA37" s="54">
        <f t="shared" si="6"/>
        <v>4018</v>
      </c>
      <c r="BB37" s="54">
        <f t="shared" si="6"/>
        <v>2705</v>
      </c>
      <c r="BC37" s="54">
        <f t="shared" si="6"/>
        <v>1893</v>
      </c>
    </row>
    <row r="38" spans="1:55" s="26" customFormat="1" ht="15" customHeight="1" x14ac:dyDescent="0.3">
      <c r="A38" s="28" t="s">
        <v>99</v>
      </c>
      <c r="B38" s="54">
        <f t="shared" ref="B38:AG38" si="7">SUM(B13:B14)</f>
        <v>254853</v>
      </c>
      <c r="C38" s="54">
        <f t="shared" si="7"/>
        <v>100264</v>
      </c>
      <c r="D38" s="54">
        <f t="shared" si="7"/>
        <v>31305</v>
      </c>
      <c r="E38" s="54">
        <f t="shared" si="7"/>
        <v>68959</v>
      </c>
      <c r="F38" s="54">
        <f t="shared" si="7"/>
        <v>8656</v>
      </c>
      <c r="G38" s="54">
        <f t="shared" si="7"/>
        <v>8547</v>
      </c>
      <c r="H38" s="54">
        <f t="shared" si="7"/>
        <v>48515</v>
      </c>
      <c r="I38" s="54">
        <f t="shared" si="7"/>
        <v>21046</v>
      </c>
      <c r="J38" s="54">
        <f t="shared" si="7"/>
        <v>9978</v>
      </c>
      <c r="K38" s="54">
        <f t="shared" si="7"/>
        <v>4703</v>
      </c>
      <c r="L38" s="54">
        <f t="shared" si="7"/>
        <v>20977</v>
      </c>
      <c r="M38" s="54">
        <f t="shared" si="7"/>
        <v>3239</v>
      </c>
      <c r="N38" s="54">
        <f t="shared" si="7"/>
        <v>3968</v>
      </c>
      <c r="O38" s="54">
        <f t="shared" si="7"/>
        <v>3053</v>
      </c>
      <c r="P38" s="54">
        <f t="shared" si="7"/>
        <v>1898</v>
      </c>
      <c r="Q38" s="54">
        <f t="shared" si="7"/>
        <v>9770</v>
      </c>
      <c r="R38" s="54">
        <f t="shared" si="7"/>
        <v>5756</v>
      </c>
      <c r="S38" s="54">
        <f t="shared" si="7"/>
        <v>4483</v>
      </c>
      <c r="T38" s="54">
        <f t="shared" si="7"/>
        <v>137721</v>
      </c>
      <c r="U38" s="54">
        <f t="shared" si="7"/>
        <v>53487</v>
      </c>
      <c r="V38" s="54">
        <f t="shared" si="7"/>
        <v>16661</v>
      </c>
      <c r="W38" s="54">
        <f t="shared" si="7"/>
        <v>36826</v>
      </c>
      <c r="X38" s="54">
        <f t="shared" si="7"/>
        <v>4699</v>
      </c>
      <c r="Y38" s="54">
        <f t="shared" si="7"/>
        <v>4663</v>
      </c>
      <c r="Z38" s="54">
        <f t="shared" si="7"/>
        <v>25966</v>
      </c>
      <c r="AA38" s="54">
        <f t="shared" si="7"/>
        <v>11790</v>
      </c>
      <c r="AB38" s="54">
        <f t="shared" si="7"/>
        <v>5322</v>
      </c>
      <c r="AC38" s="54">
        <f t="shared" si="7"/>
        <v>2415</v>
      </c>
      <c r="AD38" s="54">
        <f t="shared" si="7"/>
        <v>12003</v>
      </c>
      <c r="AE38" s="54">
        <f t="shared" si="7"/>
        <v>1718</v>
      </c>
      <c r="AF38" s="54">
        <f t="shared" si="7"/>
        <v>2143</v>
      </c>
      <c r="AG38" s="54">
        <f t="shared" si="7"/>
        <v>1686</v>
      </c>
      <c r="AH38" s="54">
        <f t="shared" ref="AH38:BC38" si="8">SUM(AH13:AH14)</f>
        <v>1072</v>
      </c>
      <c r="AI38" s="54">
        <f t="shared" si="8"/>
        <v>5066</v>
      </c>
      <c r="AJ38" s="54">
        <f t="shared" si="8"/>
        <v>3190</v>
      </c>
      <c r="AK38" s="54">
        <f t="shared" si="8"/>
        <v>2501</v>
      </c>
      <c r="AL38" s="54">
        <f t="shared" si="8"/>
        <v>117132</v>
      </c>
      <c r="AM38" s="54">
        <f t="shared" si="8"/>
        <v>46777</v>
      </c>
      <c r="AN38" s="54">
        <f t="shared" si="8"/>
        <v>14644</v>
      </c>
      <c r="AO38" s="54">
        <f t="shared" si="8"/>
        <v>32133</v>
      </c>
      <c r="AP38" s="54">
        <f t="shared" si="8"/>
        <v>3957</v>
      </c>
      <c r="AQ38" s="54">
        <f t="shared" si="8"/>
        <v>3884</v>
      </c>
      <c r="AR38" s="54">
        <f t="shared" si="8"/>
        <v>22549</v>
      </c>
      <c r="AS38" s="54">
        <f t="shared" si="8"/>
        <v>9256</v>
      </c>
      <c r="AT38" s="54">
        <f t="shared" si="8"/>
        <v>4656</v>
      </c>
      <c r="AU38" s="54">
        <f t="shared" si="8"/>
        <v>2288</v>
      </c>
      <c r="AV38" s="54">
        <f t="shared" si="8"/>
        <v>8974</v>
      </c>
      <c r="AW38" s="54">
        <f t="shared" si="8"/>
        <v>1521</v>
      </c>
      <c r="AX38" s="54">
        <f t="shared" si="8"/>
        <v>1825</v>
      </c>
      <c r="AY38" s="54">
        <f t="shared" si="8"/>
        <v>1367</v>
      </c>
      <c r="AZ38" s="54">
        <f t="shared" si="8"/>
        <v>826</v>
      </c>
      <c r="BA38" s="54">
        <f t="shared" si="8"/>
        <v>4704</v>
      </c>
      <c r="BB38" s="54">
        <f t="shared" si="8"/>
        <v>2566</v>
      </c>
      <c r="BC38" s="54">
        <f t="shared" si="8"/>
        <v>1982</v>
      </c>
    </row>
    <row r="39" spans="1:55" s="26" customFormat="1" ht="15" customHeight="1" x14ac:dyDescent="0.3">
      <c r="A39" s="28" t="s">
        <v>100</v>
      </c>
      <c r="B39" s="54">
        <f t="shared" ref="B39:AG39" si="9">SUM(B15:B16)</f>
        <v>327444</v>
      </c>
      <c r="C39" s="54">
        <f t="shared" si="9"/>
        <v>112161</v>
      </c>
      <c r="D39" s="54">
        <f t="shared" si="9"/>
        <v>41786</v>
      </c>
      <c r="E39" s="54">
        <f t="shared" si="9"/>
        <v>70375</v>
      </c>
      <c r="F39" s="54">
        <f t="shared" si="9"/>
        <v>12669</v>
      </c>
      <c r="G39" s="54">
        <f t="shared" si="9"/>
        <v>13174</v>
      </c>
      <c r="H39" s="54">
        <f t="shared" si="9"/>
        <v>60379</v>
      </c>
      <c r="I39" s="54">
        <f t="shared" si="9"/>
        <v>27852</v>
      </c>
      <c r="J39" s="54">
        <f t="shared" si="9"/>
        <v>14380</v>
      </c>
      <c r="K39" s="54">
        <f t="shared" si="9"/>
        <v>8232</v>
      </c>
      <c r="L39" s="54">
        <f t="shared" si="9"/>
        <v>27552</v>
      </c>
      <c r="M39" s="54">
        <f t="shared" si="9"/>
        <v>5816</v>
      </c>
      <c r="N39" s="54">
        <f t="shared" si="9"/>
        <v>6630</v>
      </c>
      <c r="O39" s="54">
        <f t="shared" si="9"/>
        <v>5334</v>
      </c>
      <c r="P39" s="54">
        <f t="shared" si="9"/>
        <v>2887</v>
      </c>
      <c r="Q39" s="54">
        <f t="shared" si="9"/>
        <v>14056</v>
      </c>
      <c r="R39" s="54">
        <f t="shared" si="9"/>
        <v>8924</v>
      </c>
      <c r="S39" s="54">
        <f t="shared" si="9"/>
        <v>7398</v>
      </c>
      <c r="T39" s="54">
        <f t="shared" si="9"/>
        <v>174264</v>
      </c>
      <c r="U39" s="54">
        <f t="shared" si="9"/>
        <v>58405</v>
      </c>
      <c r="V39" s="54">
        <f t="shared" si="9"/>
        <v>21545</v>
      </c>
      <c r="W39" s="54">
        <f t="shared" si="9"/>
        <v>36860</v>
      </c>
      <c r="X39" s="54">
        <f t="shared" si="9"/>
        <v>6654</v>
      </c>
      <c r="Y39" s="54">
        <f t="shared" si="9"/>
        <v>7194</v>
      </c>
      <c r="Z39" s="54">
        <f t="shared" si="9"/>
        <v>32638</v>
      </c>
      <c r="AA39" s="54">
        <f t="shared" si="9"/>
        <v>14822</v>
      </c>
      <c r="AB39" s="54">
        <f t="shared" si="9"/>
        <v>7592</v>
      </c>
      <c r="AC39" s="54">
        <f t="shared" si="9"/>
        <v>3973</v>
      </c>
      <c r="AD39" s="54">
        <f t="shared" si="9"/>
        <v>15465</v>
      </c>
      <c r="AE39" s="54">
        <f t="shared" si="9"/>
        <v>3163</v>
      </c>
      <c r="AF39" s="54">
        <f t="shared" si="9"/>
        <v>3619</v>
      </c>
      <c r="AG39" s="54">
        <f t="shared" si="9"/>
        <v>2898</v>
      </c>
      <c r="AH39" s="54">
        <f t="shared" ref="AH39:BC39" si="10">SUM(AH15:AH16)</f>
        <v>1677</v>
      </c>
      <c r="AI39" s="54">
        <f t="shared" si="10"/>
        <v>7202</v>
      </c>
      <c r="AJ39" s="54">
        <f t="shared" si="10"/>
        <v>4835</v>
      </c>
      <c r="AK39" s="54">
        <f t="shared" si="10"/>
        <v>4127</v>
      </c>
      <c r="AL39" s="54">
        <f t="shared" si="10"/>
        <v>153180</v>
      </c>
      <c r="AM39" s="54">
        <f t="shared" si="10"/>
        <v>53756</v>
      </c>
      <c r="AN39" s="54">
        <f t="shared" si="10"/>
        <v>20241</v>
      </c>
      <c r="AO39" s="54">
        <f t="shared" si="10"/>
        <v>33515</v>
      </c>
      <c r="AP39" s="54">
        <f t="shared" si="10"/>
        <v>6015</v>
      </c>
      <c r="AQ39" s="54">
        <f t="shared" si="10"/>
        <v>5980</v>
      </c>
      <c r="AR39" s="54">
        <f t="shared" si="10"/>
        <v>27741</v>
      </c>
      <c r="AS39" s="54">
        <f t="shared" si="10"/>
        <v>13030</v>
      </c>
      <c r="AT39" s="54">
        <f t="shared" si="10"/>
        <v>6788</v>
      </c>
      <c r="AU39" s="54">
        <f t="shared" si="10"/>
        <v>4259</v>
      </c>
      <c r="AV39" s="54">
        <f t="shared" si="10"/>
        <v>12087</v>
      </c>
      <c r="AW39" s="54">
        <f t="shared" si="10"/>
        <v>2653</v>
      </c>
      <c r="AX39" s="54">
        <f t="shared" si="10"/>
        <v>3011</v>
      </c>
      <c r="AY39" s="54">
        <f t="shared" si="10"/>
        <v>2436</v>
      </c>
      <c r="AZ39" s="54">
        <f t="shared" si="10"/>
        <v>1210</v>
      </c>
      <c r="BA39" s="54">
        <f t="shared" si="10"/>
        <v>6854</v>
      </c>
      <c r="BB39" s="54">
        <f t="shared" si="10"/>
        <v>4089</v>
      </c>
      <c r="BC39" s="54">
        <f t="shared" si="10"/>
        <v>3271</v>
      </c>
    </row>
    <row r="40" spans="1:55" s="26" customFormat="1" ht="15" customHeight="1" x14ac:dyDescent="0.3">
      <c r="A40" s="28" t="s">
        <v>101</v>
      </c>
      <c r="B40" s="54">
        <f t="shared" ref="B40:AG40" si="11">SUM(B17:B18)</f>
        <v>341597</v>
      </c>
      <c r="C40" s="54">
        <f t="shared" si="11"/>
        <v>104958</v>
      </c>
      <c r="D40" s="54">
        <f t="shared" si="11"/>
        <v>43647</v>
      </c>
      <c r="E40" s="54">
        <f t="shared" si="11"/>
        <v>61311</v>
      </c>
      <c r="F40" s="54">
        <f t="shared" si="11"/>
        <v>17553</v>
      </c>
      <c r="G40" s="54">
        <f t="shared" si="11"/>
        <v>16477</v>
      </c>
      <c r="H40" s="54">
        <f t="shared" si="11"/>
        <v>49635</v>
      </c>
      <c r="I40" s="54">
        <f t="shared" si="11"/>
        <v>28822</v>
      </c>
      <c r="J40" s="54">
        <f t="shared" si="11"/>
        <v>19132</v>
      </c>
      <c r="K40" s="54">
        <f t="shared" si="11"/>
        <v>7305</v>
      </c>
      <c r="L40" s="54">
        <f t="shared" si="11"/>
        <v>26814</v>
      </c>
      <c r="M40" s="54">
        <f t="shared" si="11"/>
        <v>8813</v>
      </c>
      <c r="N40" s="54">
        <f t="shared" si="11"/>
        <v>10079</v>
      </c>
      <c r="O40" s="54">
        <f t="shared" si="11"/>
        <v>8079</v>
      </c>
      <c r="P40" s="54">
        <f t="shared" si="11"/>
        <v>4979</v>
      </c>
      <c r="Q40" s="54">
        <f t="shared" si="11"/>
        <v>15638</v>
      </c>
      <c r="R40" s="54">
        <f t="shared" si="11"/>
        <v>12805</v>
      </c>
      <c r="S40" s="54">
        <f t="shared" si="11"/>
        <v>10508</v>
      </c>
      <c r="T40" s="54">
        <f t="shared" si="11"/>
        <v>181387</v>
      </c>
      <c r="U40" s="54">
        <f t="shared" si="11"/>
        <v>53737</v>
      </c>
      <c r="V40" s="54">
        <f t="shared" si="11"/>
        <v>22301</v>
      </c>
      <c r="W40" s="54">
        <f t="shared" si="11"/>
        <v>31436</v>
      </c>
      <c r="X40" s="54">
        <f t="shared" si="11"/>
        <v>9065</v>
      </c>
      <c r="Y40" s="54">
        <f t="shared" si="11"/>
        <v>8839</v>
      </c>
      <c r="Z40" s="54">
        <f t="shared" si="11"/>
        <v>27007</v>
      </c>
      <c r="AA40" s="54">
        <f t="shared" si="11"/>
        <v>15473</v>
      </c>
      <c r="AB40" s="54">
        <f t="shared" si="11"/>
        <v>10098</v>
      </c>
      <c r="AC40" s="54">
        <f t="shared" si="11"/>
        <v>3669</v>
      </c>
      <c r="AD40" s="54">
        <f t="shared" si="11"/>
        <v>15175</v>
      </c>
      <c r="AE40" s="54">
        <f t="shared" si="11"/>
        <v>4886</v>
      </c>
      <c r="AF40" s="54">
        <f t="shared" si="11"/>
        <v>5318</v>
      </c>
      <c r="AG40" s="54">
        <f t="shared" si="11"/>
        <v>4427</v>
      </c>
      <c r="AH40" s="54">
        <f t="shared" ref="AH40:BC40" si="12">SUM(AH17:AH18)</f>
        <v>2771</v>
      </c>
      <c r="AI40" s="54">
        <f t="shared" si="12"/>
        <v>8296</v>
      </c>
      <c r="AJ40" s="54">
        <f t="shared" si="12"/>
        <v>6940</v>
      </c>
      <c r="AK40" s="54">
        <f t="shared" si="12"/>
        <v>5686</v>
      </c>
      <c r="AL40" s="54">
        <f t="shared" si="12"/>
        <v>160210</v>
      </c>
      <c r="AM40" s="54">
        <f t="shared" si="12"/>
        <v>51221</v>
      </c>
      <c r="AN40" s="54">
        <f t="shared" si="12"/>
        <v>21346</v>
      </c>
      <c r="AO40" s="54">
        <f t="shared" si="12"/>
        <v>29875</v>
      </c>
      <c r="AP40" s="54">
        <f t="shared" si="12"/>
        <v>8488</v>
      </c>
      <c r="AQ40" s="54">
        <f t="shared" si="12"/>
        <v>7638</v>
      </c>
      <c r="AR40" s="54">
        <f t="shared" si="12"/>
        <v>22628</v>
      </c>
      <c r="AS40" s="54">
        <f t="shared" si="12"/>
        <v>13349</v>
      </c>
      <c r="AT40" s="54">
        <f t="shared" si="12"/>
        <v>9034</v>
      </c>
      <c r="AU40" s="54">
        <f t="shared" si="12"/>
        <v>3636</v>
      </c>
      <c r="AV40" s="54">
        <f t="shared" si="12"/>
        <v>11639</v>
      </c>
      <c r="AW40" s="54">
        <f t="shared" si="12"/>
        <v>3927</v>
      </c>
      <c r="AX40" s="54">
        <f t="shared" si="12"/>
        <v>4761</v>
      </c>
      <c r="AY40" s="54">
        <f t="shared" si="12"/>
        <v>3652</v>
      </c>
      <c r="AZ40" s="54">
        <f t="shared" si="12"/>
        <v>2208</v>
      </c>
      <c r="BA40" s="54">
        <f t="shared" si="12"/>
        <v>7342</v>
      </c>
      <c r="BB40" s="54">
        <f t="shared" si="12"/>
        <v>5865</v>
      </c>
      <c r="BC40" s="54">
        <f t="shared" si="12"/>
        <v>4822</v>
      </c>
    </row>
    <row r="41" spans="1:55" s="26" customFormat="1" ht="15" customHeight="1" x14ac:dyDescent="0.3">
      <c r="A41" s="28" t="s">
        <v>102</v>
      </c>
      <c r="B41" s="54">
        <f t="shared" ref="B41:AG41" si="13">SUM(B19:B20)</f>
        <v>306647</v>
      </c>
      <c r="C41" s="54">
        <f t="shared" si="13"/>
        <v>72214</v>
      </c>
      <c r="D41" s="54">
        <f t="shared" si="13"/>
        <v>34972</v>
      </c>
      <c r="E41" s="54">
        <f t="shared" si="13"/>
        <v>37242</v>
      </c>
      <c r="F41" s="54">
        <f t="shared" si="13"/>
        <v>19800</v>
      </c>
      <c r="G41" s="54">
        <f t="shared" si="13"/>
        <v>18166</v>
      </c>
      <c r="H41" s="54">
        <f t="shared" si="13"/>
        <v>36283</v>
      </c>
      <c r="I41" s="54">
        <f t="shared" si="13"/>
        <v>24462</v>
      </c>
      <c r="J41" s="54">
        <f t="shared" si="13"/>
        <v>21141</v>
      </c>
      <c r="K41" s="54">
        <f t="shared" si="13"/>
        <v>5044</v>
      </c>
      <c r="L41" s="54">
        <f t="shared" si="13"/>
        <v>23297</v>
      </c>
      <c r="M41" s="54">
        <f t="shared" si="13"/>
        <v>10554</v>
      </c>
      <c r="N41" s="54">
        <f t="shared" si="13"/>
        <v>13631</v>
      </c>
      <c r="O41" s="54">
        <f t="shared" si="13"/>
        <v>10639</v>
      </c>
      <c r="P41" s="54">
        <f t="shared" si="13"/>
        <v>6635</v>
      </c>
      <c r="Q41" s="54">
        <f t="shared" si="13"/>
        <v>15877</v>
      </c>
      <c r="R41" s="54">
        <f t="shared" si="13"/>
        <v>15839</v>
      </c>
      <c r="S41" s="54">
        <f t="shared" si="13"/>
        <v>13065</v>
      </c>
      <c r="T41" s="54">
        <f t="shared" si="13"/>
        <v>154741</v>
      </c>
      <c r="U41" s="54">
        <f t="shared" si="13"/>
        <v>36677</v>
      </c>
      <c r="V41" s="54">
        <f t="shared" si="13"/>
        <v>17572</v>
      </c>
      <c r="W41" s="54">
        <f t="shared" si="13"/>
        <v>19105</v>
      </c>
      <c r="X41" s="54">
        <f t="shared" si="13"/>
        <v>9918</v>
      </c>
      <c r="Y41" s="54">
        <f t="shared" si="13"/>
        <v>9014</v>
      </c>
      <c r="Z41" s="54">
        <f t="shared" si="13"/>
        <v>18359</v>
      </c>
      <c r="AA41" s="54">
        <f t="shared" si="13"/>
        <v>12306</v>
      </c>
      <c r="AB41" s="54">
        <f t="shared" si="13"/>
        <v>10707</v>
      </c>
      <c r="AC41" s="54">
        <f t="shared" si="13"/>
        <v>2423</v>
      </c>
      <c r="AD41" s="54">
        <f t="shared" si="13"/>
        <v>12088</v>
      </c>
      <c r="AE41" s="54">
        <f t="shared" si="13"/>
        <v>5473</v>
      </c>
      <c r="AF41" s="54">
        <f t="shared" si="13"/>
        <v>6906</v>
      </c>
      <c r="AG41" s="54">
        <f t="shared" si="13"/>
        <v>5281</v>
      </c>
      <c r="AH41" s="54">
        <f t="shared" ref="AH41:BC41" si="14">SUM(AH19:AH20)</f>
        <v>3415</v>
      </c>
      <c r="AI41" s="54">
        <f t="shared" si="14"/>
        <v>7871</v>
      </c>
      <c r="AJ41" s="54">
        <f t="shared" si="14"/>
        <v>7936</v>
      </c>
      <c r="AK41" s="54">
        <f t="shared" si="14"/>
        <v>6367</v>
      </c>
      <c r="AL41" s="54">
        <f t="shared" si="14"/>
        <v>151906</v>
      </c>
      <c r="AM41" s="54">
        <f t="shared" si="14"/>
        <v>35537</v>
      </c>
      <c r="AN41" s="54">
        <f t="shared" si="14"/>
        <v>17400</v>
      </c>
      <c r="AO41" s="54">
        <f t="shared" si="14"/>
        <v>18137</v>
      </c>
      <c r="AP41" s="54">
        <f t="shared" si="14"/>
        <v>9882</v>
      </c>
      <c r="AQ41" s="54">
        <f t="shared" si="14"/>
        <v>9152</v>
      </c>
      <c r="AR41" s="54">
        <f t="shared" si="14"/>
        <v>17924</v>
      </c>
      <c r="AS41" s="54">
        <f t="shared" si="14"/>
        <v>12156</v>
      </c>
      <c r="AT41" s="54">
        <f t="shared" si="14"/>
        <v>10434</v>
      </c>
      <c r="AU41" s="54">
        <f t="shared" si="14"/>
        <v>2621</v>
      </c>
      <c r="AV41" s="54">
        <f t="shared" si="14"/>
        <v>11209</v>
      </c>
      <c r="AW41" s="54">
        <f t="shared" si="14"/>
        <v>5081</v>
      </c>
      <c r="AX41" s="54">
        <f t="shared" si="14"/>
        <v>6725</v>
      </c>
      <c r="AY41" s="54">
        <f t="shared" si="14"/>
        <v>5358</v>
      </c>
      <c r="AZ41" s="54">
        <f t="shared" si="14"/>
        <v>3220</v>
      </c>
      <c r="BA41" s="54">
        <f t="shared" si="14"/>
        <v>8006</v>
      </c>
      <c r="BB41" s="54">
        <f t="shared" si="14"/>
        <v>7903</v>
      </c>
      <c r="BC41" s="54">
        <f t="shared" si="14"/>
        <v>6698</v>
      </c>
    </row>
    <row r="42" spans="1:55" s="26" customFormat="1" ht="15" customHeight="1" x14ac:dyDescent="0.3">
      <c r="A42" s="28" t="s">
        <v>103</v>
      </c>
      <c r="B42" s="54">
        <f t="shared" ref="B42:AG42" si="15">SUM(B21:B22)</f>
        <v>174550</v>
      </c>
      <c r="C42" s="54">
        <f t="shared" si="15"/>
        <v>31931</v>
      </c>
      <c r="D42" s="54">
        <f t="shared" si="15"/>
        <v>16401</v>
      </c>
      <c r="E42" s="54">
        <f t="shared" si="15"/>
        <v>15530</v>
      </c>
      <c r="F42" s="54">
        <f t="shared" si="15"/>
        <v>11518</v>
      </c>
      <c r="G42" s="54">
        <f t="shared" si="15"/>
        <v>11497</v>
      </c>
      <c r="H42" s="54">
        <f t="shared" si="15"/>
        <v>18790</v>
      </c>
      <c r="I42" s="54">
        <f t="shared" si="15"/>
        <v>14218</v>
      </c>
      <c r="J42" s="54">
        <f t="shared" si="15"/>
        <v>12838</v>
      </c>
      <c r="K42" s="54">
        <f t="shared" si="15"/>
        <v>2238</v>
      </c>
      <c r="L42" s="54">
        <f t="shared" si="15"/>
        <v>13545</v>
      </c>
      <c r="M42" s="54">
        <f t="shared" si="15"/>
        <v>6811</v>
      </c>
      <c r="N42" s="54">
        <f t="shared" si="15"/>
        <v>9300</v>
      </c>
      <c r="O42" s="54">
        <f t="shared" si="15"/>
        <v>8020</v>
      </c>
      <c r="P42" s="54">
        <f t="shared" si="15"/>
        <v>4426</v>
      </c>
      <c r="Q42" s="54">
        <f t="shared" si="15"/>
        <v>10161</v>
      </c>
      <c r="R42" s="54">
        <f t="shared" si="15"/>
        <v>10346</v>
      </c>
      <c r="S42" s="54">
        <f t="shared" si="15"/>
        <v>8911</v>
      </c>
      <c r="T42" s="54">
        <f t="shared" si="15"/>
        <v>80992</v>
      </c>
      <c r="U42" s="54">
        <f t="shared" si="15"/>
        <v>14740</v>
      </c>
      <c r="V42" s="54">
        <f t="shared" si="15"/>
        <v>7653</v>
      </c>
      <c r="W42" s="54">
        <f t="shared" si="15"/>
        <v>7087</v>
      </c>
      <c r="X42" s="54">
        <f t="shared" si="15"/>
        <v>5437</v>
      </c>
      <c r="Y42" s="54">
        <f t="shared" si="15"/>
        <v>5230</v>
      </c>
      <c r="Z42" s="54">
        <f t="shared" si="15"/>
        <v>8488</v>
      </c>
      <c r="AA42" s="54">
        <f t="shared" si="15"/>
        <v>6821</v>
      </c>
      <c r="AB42" s="54">
        <f t="shared" si="15"/>
        <v>5822</v>
      </c>
      <c r="AC42" s="54">
        <f t="shared" si="15"/>
        <v>1063</v>
      </c>
      <c r="AD42" s="54">
        <f t="shared" si="15"/>
        <v>6476</v>
      </c>
      <c r="AE42" s="54">
        <f t="shared" si="15"/>
        <v>3173</v>
      </c>
      <c r="AF42" s="54">
        <f t="shared" si="15"/>
        <v>4302</v>
      </c>
      <c r="AG42" s="54">
        <f t="shared" si="15"/>
        <v>3666</v>
      </c>
      <c r="AH42" s="54">
        <f t="shared" ref="AH42:BC42" si="16">SUM(AH21:AH22)</f>
        <v>2085</v>
      </c>
      <c r="AI42" s="54">
        <f t="shared" si="16"/>
        <v>4651</v>
      </c>
      <c r="AJ42" s="54">
        <f t="shared" si="16"/>
        <v>4767</v>
      </c>
      <c r="AK42" s="54">
        <f t="shared" si="16"/>
        <v>4271</v>
      </c>
      <c r="AL42" s="54">
        <f t="shared" si="16"/>
        <v>93558</v>
      </c>
      <c r="AM42" s="54">
        <f t="shared" si="16"/>
        <v>17191</v>
      </c>
      <c r="AN42" s="54">
        <f t="shared" si="16"/>
        <v>8748</v>
      </c>
      <c r="AO42" s="54">
        <f t="shared" si="16"/>
        <v>8443</v>
      </c>
      <c r="AP42" s="54">
        <f t="shared" si="16"/>
        <v>6081</v>
      </c>
      <c r="AQ42" s="54">
        <f t="shared" si="16"/>
        <v>6267</v>
      </c>
      <c r="AR42" s="54">
        <f t="shared" si="16"/>
        <v>10302</v>
      </c>
      <c r="AS42" s="54">
        <f t="shared" si="16"/>
        <v>7397</v>
      </c>
      <c r="AT42" s="54">
        <f t="shared" si="16"/>
        <v>7016</v>
      </c>
      <c r="AU42" s="54">
        <f t="shared" si="16"/>
        <v>1175</v>
      </c>
      <c r="AV42" s="54">
        <f t="shared" si="16"/>
        <v>7069</v>
      </c>
      <c r="AW42" s="54">
        <f t="shared" si="16"/>
        <v>3638</v>
      </c>
      <c r="AX42" s="54">
        <f t="shared" si="16"/>
        <v>4998</v>
      </c>
      <c r="AY42" s="54">
        <f t="shared" si="16"/>
        <v>4354</v>
      </c>
      <c r="AZ42" s="54">
        <f t="shared" si="16"/>
        <v>2341</v>
      </c>
      <c r="BA42" s="54">
        <f t="shared" si="16"/>
        <v>5510</v>
      </c>
      <c r="BB42" s="54">
        <f t="shared" si="16"/>
        <v>5579</v>
      </c>
      <c r="BC42" s="54">
        <f t="shared" si="16"/>
        <v>4640</v>
      </c>
    </row>
    <row r="43" spans="1:55" s="26" customFormat="1" ht="15" customHeight="1" x14ac:dyDescent="0.3">
      <c r="A43" s="28" t="s">
        <v>104</v>
      </c>
      <c r="B43" s="54">
        <f t="shared" ref="B43:AG43" si="17">SUM(B23:B24)</f>
        <v>107595</v>
      </c>
      <c r="C43" s="54">
        <f t="shared" si="17"/>
        <v>16548</v>
      </c>
      <c r="D43" s="54">
        <f t="shared" si="17"/>
        <v>8642</v>
      </c>
      <c r="E43" s="54">
        <f t="shared" si="17"/>
        <v>7906</v>
      </c>
      <c r="F43" s="54">
        <f t="shared" si="17"/>
        <v>7568</v>
      </c>
      <c r="G43" s="54">
        <f t="shared" si="17"/>
        <v>6759</v>
      </c>
      <c r="H43" s="54">
        <f t="shared" si="17"/>
        <v>10572</v>
      </c>
      <c r="I43" s="54">
        <f t="shared" si="17"/>
        <v>8802</v>
      </c>
      <c r="J43" s="54">
        <f t="shared" si="17"/>
        <v>8547</v>
      </c>
      <c r="K43" s="54">
        <f t="shared" si="17"/>
        <v>1173</v>
      </c>
      <c r="L43" s="54">
        <f t="shared" si="17"/>
        <v>8624</v>
      </c>
      <c r="M43" s="54">
        <f t="shared" si="17"/>
        <v>4519</v>
      </c>
      <c r="N43" s="54">
        <f t="shared" si="17"/>
        <v>6685</v>
      </c>
      <c r="O43" s="54">
        <f t="shared" si="17"/>
        <v>5521</v>
      </c>
      <c r="P43" s="54">
        <f t="shared" si="17"/>
        <v>3441</v>
      </c>
      <c r="Q43" s="54">
        <f t="shared" si="17"/>
        <v>6744</v>
      </c>
      <c r="R43" s="54">
        <f t="shared" si="17"/>
        <v>7123</v>
      </c>
      <c r="S43" s="54">
        <f t="shared" si="17"/>
        <v>4969</v>
      </c>
      <c r="T43" s="54">
        <f t="shared" si="17"/>
        <v>38040</v>
      </c>
      <c r="U43" s="54">
        <f t="shared" si="17"/>
        <v>5796</v>
      </c>
      <c r="V43" s="54">
        <f t="shared" si="17"/>
        <v>3102</v>
      </c>
      <c r="W43" s="54">
        <f t="shared" si="17"/>
        <v>2694</v>
      </c>
      <c r="X43" s="54">
        <f t="shared" si="17"/>
        <v>2663</v>
      </c>
      <c r="Y43" s="54">
        <f t="shared" si="17"/>
        <v>2440</v>
      </c>
      <c r="Z43" s="54">
        <f t="shared" si="17"/>
        <v>3792</v>
      </c>
      <c r="AA43" s="54">
        <f t="shared" si="17"/>
        <v>3134</v>
      </c>
      <c r="AB43" s="54">
        <f t="shared" si="17"/>
        <v>2902</v>
      </c>
      <c r="AC43" s="54">
        <f t="shared" si="17"/>
        <v>375</v>
      </c>
      <c r="AD43" s="54">
        <f t="shared" si="17"/>
        <v>3105</v>
      </c>
      <c r="AE43" s="54">
        <f t="shared" si="17"/>
        <v>1511</v>
      </c>
      <c r="AF43" s="54">
        <f t="shared" si="17"/>
        <v>2372</v>
      </c>
      <c r="AG43" s="54">
        <f t="shared" si="17"/>
        <v>1972</v>
      </c>
      <c r="AH43" s="54">
        <f t="shared" ref="AH43:BC43" si="18">SUM(AH23:AH24)</f>
        <v>1221</v>
      </c>
      <c r="AI43" s="54">
        <f t="shared" si="18"/>
        <v>2378</v>
      </c>
      <c r="AJ43" s="54">
        <f t="shared" si="18"/>
        <v>2597</v>
      </c>
      <c r="AK43" s="54">
        <f t="shared" si="18"/>
        <v>1782</v>
      </c>
      <c r="AL43" s="54">
        <f t="shared" si="18"/>
        <v>69555</v>
      </c>
      <c r="AM43" s="54">
        <f t="shared" si="18"/>
        <v>10752</v>
      </c>
      <c r="AN43" s="54">
        <f t="shared" si="18"/>
        <v>5540</v>
      </c>
      <c r="AO43" s="54">
        <f t="shared" si="18"/>
        <v>5212</v>
      </c>
      <c r="AP43" s="54">
        <f t="shared" si="18"/>
        <v>4905</v>
      </c>
      <c r="AQ43" s="54">
        <f t="shared" si="18"/>
        <v>4319</v>
      </c>
      <c r="AR43" s="54">
        <f t="shared" si="18"/>
        <v>6780</v>
      </c>
      <c r="AS43" s="54">
        <f t="shared" si="18"/>
        <v>5668</v>
      </c>
      <c r="AT43" s="54">
        <f t="shared" si="18"/>
        <v>5645</v>
      </c>
      <c r="AU43" s="54">
        <f t="shared" si="18"/>
        <v>798</v>
      </c>
      <c r="AV43" s="54">
        <f t="shared" si="18"/>
        <v>5519</v>
      </c>
      <c r="AW43" s="54">
        <f t="shared" si="18"/>
        <v>3008</v>
      </c>
      <c r="AX43" s="54">
        <f t="shared" si="18"/>
        <v>4313</v>
      </c>
      <c r="AY43" s="54">
        <f t="shared" si="18"/>
        <v>3549</v>
      </c>
      <c r="AZ43" s="54">
        <f t="shared" si="18"/>
        <v>2220</v>
      </c>
      <c r="BA43" s="54">
        <f t="shared" si="18"/>
        <v>4366</v>
      </c>
      <c r="BB43" s="54">
        <f t="shared" si="18"/>
        <v>4526</v>
      </c>
      <c r="BC43" s="54">
        <f t="shared" si="18"/>
        <v>3187</v>
      </c>
    </row>
    <row r="44" spans="1:55" s="26" customFormat="1" ht="15" customHeight="1" x14ac:dyDescent="0.3">
      <c r="A44" s="28" t="s">
        <v>105</v>
      </c>
      <c r="B44" s="54">
        <f t="shared" ref="B44:AG44" si="19">SUM(B25:B26)</f>
        <v>16531</v>
      </c>
      <c r="C44" s="54">
        <f t="shared" si="19"/>
        <v>2478</v>
      </c>
      <c r="D44" s="54">
        <f t="shared" si="19"/>
        <v>1320</v>
      </c>
      <c r="E44" s="54">
        <f t="shared" si="19"/>
        <v>1158</v>
      </c>
      <c r="F44" s="54">
        <f t="shared" si="19"/>
        <v>1220</v>
      </c>
      <c r="G44" s="54">
        <f t="shared" si="19"/>
        <v>1041</v>
      </c>
      <c r="H44" s="54">
        <f t="shared" si="19"/>
        <v>1539</v>
      </c>
      <c r="I44" s="54">
        <f t="shared" si="19"/>
        <v>1470</v>
      </c>
      <c r="J44" s="54">
        <f t="shared" si="19"/>
        <v>1355</v>
      </c>
      <c r="K44" s="54">
        <f t="shared" si="19"/>
        <v>194</v>
      </c>
      <c r="L44" s="54">
        <f t="shared" si="19"/>
        <v>1264</v>
      </c>
      <c r="M44" s="54">
        <f t="shared" si="19"/>
        <v>633</v>
      </c>
      <c r="N44" s="54">
        <f t="shared" si="19"/>
        <v>1106</v>
      </c>
      <c r="O44" s="54">
        <f t="shared" si="19"/>
        <v>934</v>
      </c>
      <c r="P44" s="54">
        <f t="shared" si="19"/>
        <v>532</v>
      </c>
      <c r="Q44" s="54">
        <f t="shared" si="19"/>
        <v>1001</v>
      </c>
      <c r="R44" s="54">
        <f t="shared" si="19"/>
        <v>993</v>
      </c>
      <c r="S44" s="54">
        <f t="shared" si="19"/>
        <v>771</v>
      </c>
      <c r="T44" s="54">
        <f t="shared" si="19"/>
        <v>3898</v>
      </c>
      <c r="U44" s="54">
        <f t="shared" si="19"/>
        <v>545</v>
      </c>
      <c r="V44" s="54">
        <f t="shared" si="19"/>
        <v>291</v>
      </c>
      <c r="W44" s="54">
        <f t="shared" si="19"/>
        <v>254</v>
      </c>
      <c r="X44" s="54">
        <f t="shared" si="19"/>
        <v>311</v>
      </c>
      <c r="Y44" s="54">
        <f t="shared" si="19"/>
        <v>228</v>
      </c>
      <c r="Z44" s="54">
        <f t="shared" si="19"/>
        <v>354</v>
      </c>
      <c r="AA44" s="54">
        <f t="shared" si="19"/>
        <v>315</v>
      </c>
      <c r="AB44" s="54">
        <f t="shared" si="19"/>
        <v>330</v>
      </c>
      <c r="AC44" s="54">
        <f t="shared" si="19"/>
        <v>39</v>
      </c>
      <c r="AD44" s="54">
        <f t="shared" si="19"/>
        <v>325</v>
      </c>
      <c r="AE44" s="54">
        <f t="shared" si="19"/>
        <v>159</v>
      </c>
      <c r="AF44" s="54">
        <f t="shared" si="19"/>
        <v>280</v>
      </c>
      <c r="AG44" s="54">
        <f t="shared" si="19"/>
        <v>230</v>
      </c>
      <c r="AH44" s="54">
        <f t="shared" ref="AH44:BC44" si="20">SUM(AH25:AH26)</f>
        <v>145</v>
      </c>
      <c r="AI44" s="54">
        <f t="shared" si="20"/>
        <v>236</v>
      </c>
      <c r="AJ44" s="54">
        <f t="shared" si="20"/>
        <v>236</v>
      </c>
      <c r="AK44" s="54">
        <f t="shared" si="20"/>
        <v>165</v>
      </c>
      <c r="AL44" s="54">
        <f t="shared" si="20"/>
        <v>12633</v>
      </c>
      <c r="AM44" s="54">
        <f t="shared" si="20"/>
        <v>1933</v>
      </c>
      <c r="AN44" s="54">
        <f t="shared" si="20"/>
        <v>1029</v>
      </c>
      <c r="AO44" s="54">
        <f t="shared" si="20"/>
        <v>904</v>
      </c>
      <c r="AP44" s="54">
        <f t="shared" si="20"/>
        <v>909</v>
      </c>
      <c r="AQ44" s="54">
        <f t="shared" si="20"/>
        <v>813</v>
      </c>
      <c r="AR44" s="54">
        <f t="shared" si="20"/>
        <v>1185</v>
      </c>
      <c r="AS44" s="54">
        <f t="shared" si="20"/>
        <v>1155</v>
      </c>
      <c r="AT44" s="54">
        <f t="shared" si="20"/>
        <v>1025</v>
      </c>
      <c r="AU44" s="54">
        <f t="shared" si="20"/>
        <v>155</v>
      </c>
      <c r="AV44" s="54">
        <f t="shared" si="20"/>
        <v>939</v>
      </c>
      <c r="AW44" s="54">
        <f t="shared" si="20"/>
        <v>474</v>
      </c>
      <c r="AX44" s="54">
        <f t="shared" si="20"/>
        <v>826</v>
      </c>
      <c r="AY44" s="54">
        <f t="shared" si="20"/>
        <v>704</v>
      </c>
      <c r="AZ44" s="54">
        <f t="shared" si="20"/>
        <v>387</v>
      </c>
      <c r="BA44" s="54">
        <f t="shared" si="20"/>
        <v>765</v>
      </c>
      <c r="BB44" s="54">
        <f t="shared" si="20"/>
        <v>757</v>
      </c>
      <c r="BC44" s="54">
        <f t="shared" si="20"/>
        <v>606</v>
      </c>
    </row>
    <row r="45" spans="1:55" s="26" customFormat="1" ht="15" customHeight="1" x14ac:dyDescent="0.3">
      <c r="A45" s="29" t="s">
        <v>93</v>
      </c>
      <c r="B45" s="54">
        <f t="shared" ref="B45:AG45" si="21">B27</f>
        <v>465</v>
      </c>
      <c r="C45" s="54">
        <f t="shared" si="21"/>
        <v>66</v>
      </c>
      <c r="D45" s="54">
        <f t="shared" si="21"/>
        <v>35</v>
      </c>
      <c r="E45" s="54">
        <f t="shared" si="21"/>
        <v>31</v>
      </c>
      <c r="F45" s="54">
        <f t="shared" si="21"/>
        <v>35</v>
      </c>
      <c r="G45" s="54">
        <f t="shared" si="21"/>
        <v>29</v>
      </c>
      <c r="H45" s="54">
        <f t="shared" si="21"/>
        <v>46</v>
      </c>
      <c r="I45" s="54">
        <f t="shared" si="21"/>
        <v>46</v>
      </c>
      <c r="J45" s="54">
        <f t="shared" si="21"/>
        <v>37</v>
      </c>
      <c r="K45" s="54">
        <f t="shared" si="21"/>
        <v>3</v>
      </c>
      <c r="L45" s="54">
        <f t="shared" si="21"/>
        <v>43</v>
      </c>
      <c r="M45" s="54">
        <f t="shared" si="21"/>
        <v>16</v>
      </c>
      <c r="N45" s="54">
        <f t="shared" si="21"/>
        <v>31</v>
      </c>
      <c r="O45" s="54">
        <f t="shared" si="21"/>
        <v>21</v>
      </c>
      <c r="P45" s="54">
        <f t="shared" si="21"/>
        <v>9</v>
      </c>
      <c r="Q45" s="54">
        <f t="shared" si="21"/>
        <v>31</v>
      </c>
      <c r="R45" s="54">
        <f t="shared" si="21"/>
        <v>33</v>
      </c>
      <c r="S45" s="54">
        <f t="shared" si="21"/>
        <v>19</v>
      </c>
      <c r="T45" s="54">
        <f t="shared" si="21"/>
        <v>69</v>
      </c>
      <c r="U45" s="54">
        <f t="shared" si="21"/>
        <v>10</v>
      </c>
      <c r="V45" s="54">
        <f t="shared" si="21"/>
        <v>5</v>
      </c>
      <c r="W45" s="54">
        <f t="shared" si="21"/>
        <v>5</v>
      </c>
      <c r="X45" s="54">
        <f t="shared" si="21"/>
        <v>5</v>
      </c>
      <c r="Y45" s="54">
        <f t="shared" si="21"/>
        <v>4</v>
      </c>
      <c r="Z45" s="54">
        <f t="shared" si="21"/>
        <v>6</v>
      </c>
      <c r="AA45" s="54">
        <f t="shared" si="21"/>
        <v>4</v>
      </c>
      <c r="AB45" s="54">
        <f t="shared" si="21"/>
        <v>9</v>
      </c>
      <c r="AC45" s="54">
        <f t="shared" si="21"/>
        <v>1</v>
      </c>
      <c r="AD45" s="54">
        <f t="shared" si="21"/>
        <v>2</v>
      </c>
      <c r="AE45" s="54">
        <f t="shared" si="21"/>
        <v>3</v>
      </c>
      <c r="AF45" s="54">
        <f t="shared" si="21"/>
        <v>3</v>
      </c>
      <c r="AG45" s="54">
        <f t="shared" si="21"/>
        <v>3</v>
      </c>
      <c r="AH45" s="54">
        <f t="shared" ref="AH45:BC45" si="22">AH27</f>
        <v>3</v>
      </c>
      <c r="AI45" s="54">
        <f t="shared" si="22"/>
        <v>6</v>
      </c>
      <c r="AJ45" s="54">
        <f t="shared" si="22"/>
        <v>4</v>
      </c>
      <c r="AK45" s="54">
        <f t="shared" si="22"/>
        <v>6</v>
      </c>
      <c r="AL45" s="54">
        <f t="shared" si="22"/>
        <v>396</v>
      </c>
      <c r="AM45" s="54">
        <f t="shared" si="22"/>
        <v>56</v>
      </c>
      <c r="AN45" s="54">
        <f t="shared" si="22"/>
        <v>30</v>
      </c>
      <c r="AO45" s="54">
        <f t="shared" si="22"/>
        <v>26</v>
      </c>
      <c r="AP45" s="54">
        <f t="shared" si="22"/>
        <v>30</v>
      </c>
      <c r="AQ45" s="54">
        <f t="shared" si="22"/>
        <v>25</v>
      </c>
      <c r="AR45" s="54">
        <f t="shared" si="22"/>
        <v>40</v>
      </c>
      <c r="AS45" s="54">
        <f t="shared" si="22"/>
        <v>42</v>
      </c>
      <c r="AT45" s="54">
        <f t="shared" si="22"/>
        <v>28</v>
      </c>
      <c r="AU45" s="54">
        <f t="shared" si="22"/>
        <v>2</v>
      </c>
      <c r="AV45" s="54">
        <f t="shared" si="22"/>
        <v>41</v>
      </c>
      <c r="AW45" s="54">
        <f t="shared" si="22"/>
        <v>13</v>
      </c>
      <c r="AX45" s="54">
        <f t="shared" si="22"/>
        <v>28</v>
      </c>
      <c r="AY45" s="54">
        <f t="shared" si="22"/>
        <v>18</v>
      </c>
      <c r="AZ45" s="54">
        <f t="shared" si="22"/>
        <v>6</v>
      </c>
      <c r="BA45" s="54">
        <f t="shared" si="22"/>
        <v>25</v>
      </c>
      <c r="BB45" s="54">
        <f t="shared" si="22"/>
        <v>29</v>
      </c>
      <c r="BC45" s="54">
        <f t="shared" si="22"/>
        <v>13</v>
      </c>
    </row>
    <row r="46" spans="1:55" s="26" customFormat="1" ht="15" customHeight="1" x14ac:dyDescent="0.3"/>
    <row r="47" spans="1:55" s="22" customFormat="1" x14ac:dyDescent="0.3">
      <c r="A47" s="158" t="s">
        <v>135</v>
      </c>
      <c r="B47" s="158"/>
      <c r="C47" s="158"/>
      <c r="D47" s="158"/>
      <c r="E47" s="158"/>
      <c r="F47" s="158"/>
      <c r="G47" s="158"/>
      <c r="H47" s="158"/>
      <c r="I47" s="158"/>
    </row>
    <row r="48" spans="1:55" s="14" customFormat="1" x14ac:dyDescent="0.25">
      <c r="A48" s="15" t="s">
        <v>106</v>
      </c>
      <c r="M48" s="23"/>
    </row>
    <row r="49" spans="1:55" s="26" customFormat="1" ht="15" customHeight="1" x14ac:dyDescent="0.3">
      <c r="A49" s="168" t="s">
        <v>120</v>
      </c>
      <c r="B49" s="167" t="str">
        <f>B3</f>
        <v>2022. 7</v>
      </c>
      <c r="C49" s="167" t="s">
        <v>95</v>
      </c>
      <c r="D49" s="167" t="s">
        <v>95</v>
      </c>
      <c r="E49" s="167" t="s">
        <v>95</v>
      </c>
      <c r="F49" s="167" t="s">
        <v>95</v>
      </c>
      <c r="G49" s="167" t="s">
        <v>95</v>
      </c>
      <c r="H49" s="167" t="s">
        <v>95</v>
      </c>
      <c r="I49" s="167" t="s">
        <v>95</v>
      </c>
      <c r="J49" s="167" t="s">
        <v>95</v>
      </c>
      <c r="K49" s="167" t="s">
        <v>95</v>
      </c>
      <c r="L49" s="167" t="s">
        <v>95</v>
      </c>
      <c r="M49" s="167" t="s">
        <v>95</v>
      </c>
      <c r="N49" s="167" t="s">
        <v>95</v>
      </c>
      <c r="O49" s="167" t="s">
        <v>95</v>
      </c>
      <c r="P49" s="167" t="s">
        <v>95</v>
      </c>
      <c r="Q49" s="167" t="s">
        <v>95</v>
      </c>
      <c r="R49" s="167" t="s">
        <v>95</v>
      </c>
      <c r="S49" s="167" t="s">
        <v>95</v>
      </c>
      <c r="T49" s="167" t="s">
        <v>95</v>
      </c>
      <c r="U49" s="167" t="s">
        <v>95</v>
      </c>
      <c r="V49" s="167" t="s">
        <v>95</v>
      </c>
      <c r="W49" s="167" t="s">
        <v>95</v>
      </c>
      <c r="X49" s="167" t="s">
        <v>95</v>
      </c>
      <c r="Y49" s="167" t="s">
        <v>95</v>
      </c>
      <c r="Z49" s="167" t="s">
        <v>95</v>
      </c>
      <c r="AA49" s="167" t="s">
        <v>95</v>
      </c>
      <c r="AB49" s="167" t="s">
        <v>95</v>
      </c>
      <c r="AC49" s="167" t="s">
        <v>95</v>
      </c>
      <c r="AD49" s="167" t="s">
        <v>95</v>
      </c>
      <c r="AE49" s="167" t="s">
        <v>95</v>
      </c>
      <c r="AF49" s="167" t="s">
        <v>95</v>
      </c>
      <c r="AG49" s="167" t="s">
        <v>95</v>
      </c>
      <c r="AH49" s="167" t="s">
        <v>95</v>
      </c>
      <c r="AI49" s="167" t="s">
        <v>95</v>
      </c>
      <c r="AJ49" s="167" t="s">
        <v>95</v>
      </c>
      <c r="AK49" s="167" t="s">
        <v>95</v>
      </c>
      <c r="AL49" s="167" t="s">
        <v>95</v>
      </c>
      <c r="AM49" s="167" t="s">
        <v>95</v>
      </c>
      <c r="AN49" s="167" t="s">
        <v>95</v>
      </c>
      <c r="AO49" s="167" t="s">
        <v>95</v>
      </c>
      <c r="AP49" s="167" t="s">
        <v>95</v>
      </c>
      <c r="AQ49" s="167" t="s">
        <v>95</v>
      </c>
      <c r="AR49" s="167" t="s">
        <v>95</v>
      </c>
      <c r="AS49" s="167" t="s">
        <v>95</v>
      </c>
      <c r="AT49" s="167" t="s">
        <v>95</v>
      </c>
      <c r="AU49" s="167" t="s">
        <v>95</v>
      </c>
      <c r="AV49" s="167" t="s">
        <v>95</v>
      </c>
      <c r="AW49" s="167" t="s">
        <v>95</v>
      </c>
      <c r="AX49" s="167" t="s">
        <v>95</v>
      </c>
      <c r="AY49" s="167" t="s">
        <v>95</v>
      </c>
      <c r="AZ49" s="167" t="s">
        <v>95</v>
      </c>
      <c r="BA49" s="167" t="s">
        <v>95</v>
      </c>
      <c r="BB49" s="167" t="s">
        <v>95</v>
      </c>
      <c r="BC49" s="167" t="s">
        <v>95</v>
      </c>
    </row>
    <row r="50" spans="1:55" s="26" customFormat="1" ht="15" customHeight="1" x14ac:dyDescent="0.3">
      <c r="A50" s="166" t="s">
        <v>50</v>
      </c>
      <c r="B50" s="166" t="s">
        <v>51</v>
      </c>
      <c r="C50" s="166" t="s">
        <v>51</v>
      </c>
      <c r="D50" s="166" t="s">
        <v>51</v>
      </c>
      <c r="E50" s="166" t="s">
        <v>51</v>
      </c>
      <c r="F50" s="166" t="s">
        <v>51</v>
      </c>
      <c r="G50" s="166" t="s">
        <v>51</v>
      </c>
      <c r="H50" s="166" t="s">
        <v>51</v>
      </c>
      <c r="I50" s="166" t="s">
        <v>51</v>
      </c>
      <c r="J50" s="166" t="s">
        <v>51</v>
      </c>
      <c r="K50" s="166" t="s">
        <v>51</v>
      </c>
      <c r="L50" s="166" t="s">
        <v>51</v>
      </c>
      <c r="M50" s="166" t="s">
        <v>51</v>
      </c>
      <c r="N50" s="166" t="s">
        <v>51</v>
      </c>
      <c r="O50" s="166" t="s">
        <v>51</v>
      </c>
      <c r="P50" s="166" t="s">
        <v>51</v>
      </c>
      <c r="Q50" s="166" t="s">
        <v>51</v>
      </c>
      <c r="R50" s="166" t="s">
        <v>51</v>
      </c>
      <c r="S50" s="166" t="s">
        <v>51</v>
      </c>
      <c r="T50" s="166" t="s">
        <v>52</v>
      </c>
      <c r="U50" s="166" t="s">
        <v>52</v>
      </c>
      <c r="V50" s="166" t="s">
        <v>52</v>
      </c>
      <c r="W50" s="166" t="s">
        <v>52</v>
      </c>
      <c r="X50" s="166" t="s">
        <v>52</v>
      </c>
      <c r="Y50" s="166" t="s">
        <v>52</v>
      </c>
      <c r="Z50" s="166" t="s">
        <v>52</v>
      </c>
      <c r="AA50" s="166" t="s">
        <v>52</v>
      </c>
      <c r="AB50" s="166" t="s">
        <v>52</v>
      </c>
      <c r="AC50" s="166" t="s">
        <v>52</v>
      </c>
      <c r="AD50" s="166" t="s">
        <v>52</v>
      </c>
      <c r="AE50" s="166" t="s">
        <v>52</v>
      </c>
      <c r="AF50" s="166" t="s">
        <v>52</v>
      </c>
      <c r="AG50" s="166" t="s">
        <v>52</v>
      </c>
      <c r="AH50" s="166" t="s">
        <v>52</v>
      </c>
      <c r="AI50" s="166" t="s">
        <v>52</v>
      </c>
      <c r="AJ50" s="166" t="s">
        <v>52</v>
      </c>
      <c r="AK50" s="166" t="s">
        <v>52</v>
      </c>
      <c r="AL50" s="166" t="s">
        <v>53</v>
      </c>
      <c r="AM50" s="166" t="s">
        <v>53</v>
      </c>
      <c r="AN50" s="166" t="s">
        <v>53</v>
      </c>
      <c r="AO50" s="166" t="s">
        <v>53</v>
      </c>
      <c r="AP50" s="166" t="s">
        <v>53</v>
      </c>
      <c r="AQ50" s="166" t="s">
        <v>53</v>
      </c>
      <c r="AR50" s="166" t="s">
        <v>53</v>
      </c>
      <c r="AS50" s="166" t="s">
        <v>53</v>
      </c>
      <c r="AT50" s="166" t="s">
        <v>53</v>
      </c>
      <c r="AU50" s="166" t="s">
        <v>53</v>
      </c>
      <c r="AV50" s="166" t="s">
        <v>53</v>
      </c>
      <c r="AW50" s="166" t="s">
        <v>53</v>
      </c>
      <c r="AX50" s="166" t="s">
        <v>53</v>
      </c>
      <c r="AY50" s="166" t="s">
        <v>53</v>
      </c>
      <c r="AZ50" s="166" t="s">
        <v>53</v>
      </c>
      <c r="BA50" s="166" t="s">
        <v>53</v>
      </c>
      <c r="BB50" s="166" t="s">
        <v>53</v>
      </c>
      <c r="BC50" s="166" t="s">
        <v>53</v>
      </c>
    </row>
    <row r="51" spans="1:55" s="26" customFormat="1" ht="15" customHeight="1" x14ac:dyDescent="0.3">
      <c r="A51" s="166" t="s">
        <v>50</v>
      </c>
      <c r="B51" s="27" t="s">
        <v>55</v>
      </c>
      <c r="C51" s="27" t="s">
        <v>56</v>
      </c>
      <c r="D51" s="27" t="s">
        <v>117</v>
      </c>
      <c r="E51" s="27" t="s">
        <v>118</v>
      </c>
      <c r="F51" s="27" t="s">
        <v>59</v>
      </c>
      <c r="G51" s="27" t="s">
        <v>60</v>
      </c>
      <c r="H51" s="27" t="s">
        <v>61</v>
      </c>
      <c r="I51" s="27" t="s">
        <v>62</v>
      </c>
      <c r="J51" s="27" t="s">
        <v>63</v>
      </c>
      <c r="K51" s="27" t="s">
        <v>64</v>
      </c>
      <c r="L51" s="27" t="s">
        <v>65</v>
      </c>
      <c r="M51" s="27" t="s">
        <v>66</v>
      </c>
      <c r="N51" s="27" t="s">
        <v>67</v>
      </c>
      <c r="O51" s="27" t="s">
        <v>68</v>
      </c>
      <c r="P51" s="27" t="s">
        <v>69</v>
      </c>
      <c r="Q51" s="27" t="s">
        <v>70</v>
      </c>
      <c r="R51" s="27" t="s">
        <v>71</v>
      </c>
      <c r="S51" s="27" t="s">
        <v>72</v>
      </c>
      <c r="T51" s="27" t="s">
        <v>55</v>
      </c>
      <c r="U51" s="27" t="s">
        <v>56</v>
      </c>
      <c r="V51" s="27" t="s">
        <v>57</v>
      </c>
      <c r="W51" s="27" t="s">
        <v>58</v>
      </c>
      <c r="X51" s="27" t="s">
        <v>59</v>
      </c>
      <c r="Y51" s="27" t="s">
        <v>60</v>
      </c>
      <c r="Z51" s="27" t="s">
        <v>61</v>
      </c>
      <c r="AA51" s="27" t="s">
        <v>62</v>
      </c>
      <c r="AB51" s="27" t="s">
        <v>63</v>
      </c>
      <c r="AC51" s="27" t="s">
        <v>64</v>
      </c>
      <c r="AD51" s="27" t="s">
        <v>65</v>
      </c>
      <c r="AE51" s="27" t="s">
        <v>66</v>
      </c>
      <c r="AF51" s="27" t="s">
        <v>67</v>
      </c>
      <c r="AG51" s="27" t="s">
        <v>68</v>
      </c>
      <c r="AH51" s="27" t="s">
        <v>69</v>
      </c>
      <c r="AI51" s="27" t="s">
        <v>70</v>
      </c>
      <c r="AJ51" s="27" t="s">
        <v>71</v>
      </c>
      <c r="AK51" s="27" t="s">
        <v>72</v>
      </c>
      <c r="AL51" s="27" t="s">
        <v>55</v>
      </c>
      <c r="AM51" s="27" t="s">
        <v>56</v>
      </c>
      <c r="AN51" s="27" t="s">
        <v>57</v>
      </c>
      <c r="AO51" s="27" t="s">
        <v>58</v>
      </c>
      <c r="AP51" s="27" t="s">
        <v>59</v>
      </c>
      <c r="AQ51" s="27" t="s">
        <v>60</v>
      </c>
      <c r="AR51" s="27" t="s">
        <v>61</v>
      </c>
      <c r="AS51" s="27" t="s">
        <v>62</v>
      </c>
      <c r="AT51" s="27" t="s">
        <v>63</v>
      </c>
      <c r="AU51" s="27" t="s">
        <v>64</v>
      </c>
      <c r="AV51" s="27" t="s">
        <v>65</v>
      </c>
      <c r="AW51" s="27" t="s">
        <v>66</v>
      </c>
      <c r="AX51" s="27" t="s">
        <v>67</v>
      </c>
      <c r="AY51" s="27" t="s">
        <v>68</v>
      </c>
      <c r="AZ51" s="27" t="s">
        <v>69</v>
      </c>
      <c r="BA51" s="27" t="s">
        <v>70</v>
      </c>
      <c r="BB51" s="27" t="s">
        <v>71</v>
      </c>
      <c r="BC51" s="27" t="s">
        <v>72</v>
      </c>
    </row>
    <row r="52" spans="1:55" s="26" customFormat="1" ht="15" customHeight="1" x14ac:dyDescent="0.3">
      <c r="A52" s="28" t="s">
        <v>29</v>
      </c>
      <c r="B52" s="30">
        <f>SUM(B53:B63)</f>
        <v>100.00000000000001</v>
      </c>
      <c r="C52" s="30">
        <f t="shared" ref="C52:BC52" si="23">SUM(C53:C63)</f>
        <v>99.999999999999986</v>
      </c>
      <c r="D52" s="30">
        <f t="shared" si="23"/>
        <v>100</v>
      </c>
      <c r="E52" s="30">
        <f t="shared" si="23"/>
        <v>100</v>
      </c>
      <c r="F52" s="30">
        <f t="shared" si="23"/>
        <v>100.00000000000001</v>
      </c>
      <c r="G52" s="30">
        <f t="shared" si="23"/>
        <v>100</v>
      </c>
      <c r="H52" s="30">
        <f t="shared" si="23"/>
        <v>100</v>
      </c>
      <c r="I52" s="30">
        <f t="shared" si="23"/>
        <v>100</v>
      </c>
      <c r="J52" s="30">
        <f t="shared" si="23"/>
        <v>100</v>
      </c>
      <c r="K52" s="30">
        <f t="shared" si="23"/>
        <v>100.00000000000001</v>
      </c>
      <c r="L52" s="30">
        <f t="shared" si="23"/>
        <v>100</v>
      </c>
      <c r="M52" s="30">
        <f t="shared" si="23"/>
        <v>99.999999999999986</v>
      </c>
      <c r="N52" s="30">
        <f t="shared" si="23"/>
        <v>100</v>
      </c>
      <c r="O52" s="30">
        <f t="shared" si="23"/>
        <v>99.999999999999986</v>
      </c>
      <c r="P52" s="30">
        <f t="shared" si="23"/>
        <v>100.00000000000001</v>
      </c>
      <c r="Q52" s="30">
        <f t="shared" si="23"/>
        <v>100</v>
      </c>
      <c r="R52" s="30">
        <f t="shared" si="23"/>
        <v>99.999999999999986</v>
      </c>
      <c r="S52" s="30">
        <f t="shared" si="23"/>
        <v>99.999999999999986</v>
      </c>
      <c r="T52" s="30">
        <f t="shared" si="23"/>
        <v>100.00000000000001</v>
      </c>
      <c r="U52" s="30">
        <f t="shared" si="23"/>
        <v>99.999999999999986</v>
      </c>
      <c r="V52" s="30">
        <f t="shared" si="23"/>
        <v>100.00000000000001</v>
      </c>
      <c r="W52" s="30">
        <f t="shared" si="23"/>
        <v>100</v>
      </c>
      <c r="X52" s="30">
        <f t="shared" si="23"/>
        <v>100.00000000000001</v>
      </c>
      <c r="Y52" s="30">
        <f t="shared" si="23"/>
        <v>99.999999999999972</v>
      </c>
      <c r="Z52" s="30">
        <f t="shared" si="23"/>
        <v>100.00000000000001</v>
      </c>
      <c r="AA52" s="30">
        <f t="shared" si="23"/>
        <v>99.999999999999986</v>
      </c>
      <c r="AB52" s="30">
        <f t="shared" si="23"/>
        <v>100</v>
      </c>
      <c r="AC52" s="30">
        <f t="shared" si="23"/>
        <v>100</v>
      </c>
      <c r="AD52" s="30">
        <f t="shared" si="23"/>
        <v>99.999999999999986</v>
      </c>
      <c r="AE52" s="30">
        <f t="shared" si="23"/>
        <v>100</v>
      </c>
      <c r="AF52" s="30">
        <f t="shared" si="23"/>
        <v>100</v>
      </c>
      <c r="AG52" s="30">
        <f t="shared" si="23"/>
        <v>100</v>
      </c>
      <c r="AH52" s="30">
        <f t="shared" si="23"/>
        <v>100.00000000000001</v>
      </c>
      <c r="AI52" s="30">
        <f t="shared" si="23"/>
        <v>100.00000000000001</v>
      </c>
      <c r="AJ52" s="30">
        <f t="shared" si="23"/>
        <v>100</v>
      </c>
      <c r="AK52" s="30">
        <f t="shared" si="23"/>
        <v>100</v>
      </c>
      <c r="AL52" s="30">
        <f t="shared" si="23"/>
        <v>100</v>
      </c>
      <c r="AM52" s="30">
        <f t="shared" si="23"/>
        <v>100</v>
      </c>
      <c r="AN52" s="30">
        <f t="shared" si="23"/>
        <v>100</v>
      </c>
      <c r="AO52" s="30">
        <f t="shared" si="23"/>
        <v>100.00000000000001</v>
      </c>
      <c r="AP52" s="30">
        <f t="shared" si="23"/>
        <v>100</v>
      </c>
      <c r="AQ52" s="30">
        <f t="shared" si="23"/>
        <v>99.999999999999986</v>
      </c>
      <c r="AR52" s="30">
        <f t="shared" si="23"/>
        <v>100</v>
      </c>
      <c r="AS52" s="30">
        <f t="shared" si="23"/>
        <v>100</v>
      </c>
      <c r="AT52" s="30">
        <f t="shared" si="23"/>
        <v>100.00000000000001</v>
      </c>
      <c r="AU52" s="30">
        <f t="shared" si="23"/>
        <v>99.999999999999986</v>
      </c>
      <c r="AV52" s="30">
        <f t="shared" si="23"/>
        <v>99.999999999999986</v>
      </c>
      <c r="AW52" s="30">
        <f t="shared" si="23"/>
        <v>100.00000000000001</v>
      </c>
      <c r="AX52" s="30">
        <f t="shared" si="23"/>
        <v>100</v>
      </c>
      <c r="AY52" s="30">
        <f t="shared" si="23"/>
        <v>100.00000000000001</v>
      </c>
      <c r="AZ52" s="30">
        <f t="shared" si="23"/>
        <v>100</v>
      </c>
      <c r="BA52" s="30">
        <f t="shared" si="23"/>
        <v>100.00000000000001</v>
      </c>
      <c r="BB52" s="30">
        <f t="shared" si="23"/>
        <v>100.00000000000001</v>
      </c>
      <c r="BC52" s="30">
        <f t="shared" si="23"/>
        <v>100</v>
      </c>
    </row>
    <row r="53" spans="1:55" s="26" customFormat="1" ht="15" customHeight="1" x14ac:dyDescent="0.3">
      <c r="A53" s="28" t="s">
        <v>107</v>
      </c>
      <c r="B53" s="30">
        <f t="shared" ref="B53:BC57" si="24">B35/B$34*100</f>
        <v>7.3688915333300962</v>
      </c>
      <c r="C53" s="30">
        <f t="shared" si="24"/>
        <v>8.4862294613168494</v>
      </c>
      <c r="D53" s="30">
        <f t="shared" si="24"/>
        <v>7.0243669822309425</v>
      </c>
      <c r="E53" s="30">
        <f t="shared" si="24"/>
        <v>9.4175506748344038</v>
      </c>
      <c r="F53" s="30">
        <f t="shared" si="24"/>
        <v>4.8473601368026271</v>
      </c>
      <c r="G53" s="30">
        <f t="shared" si="24"/>
        <v>5.4675345942847784</v>
      </c>
      <c r="H53" s="30">
        <f t="shared" si="24"/>
        <v>9.4604305685558145</v>
      </c>
      <c r="I53" s="30">
        <f t="shared" si="24"/>
        <v>8.0203085954543649</v>
      </c>
      <c r="J53" s="30">
        <f t="shared" si="24"/>
        <v>5.6075013439320367</v>
      </c>
      <c r="K53" s="30">
        <f t="shared" si="24"/>
        <v>8.4231821421182094</v>
      </c>
      <c r="L53" s="30">
        <f t="shared" si="24"/>
        <v>8.3430407952352788</v>
      </c>
      <c r="M53" s="30">
        <f t="shared" si="24"/>
        <v>4.2629021981522772</v>
      </c>
      <c r="N53" s="30">
        <f t="shared" si="24"/>
        <v>3.9557790219994606</v>
      </c>
      <c r="O53" s="30">
        <f t="shared" si="24"/>
        <v>4.0974331487106186</v>
      </c>
      <c r="P53" s="30">
        <f t="shared" si="24"/>
        <v>3.6687286127928402</v>
      </c>
      <c r="Q53" s="30">
        <f t="shared" si="24"/>
        <v>7.0796818803505399</v>
      </c>
      <c r="R53" s="30">
        <f t="shared" si="24"/>
        <v>4.1830304137364136</v>
      </c>
      <c r="S53" s="30">
        <f t="shared" si="24"/>
        <v>4.3657692495166298</v>
      </c>
      <c r="T53" s="30">
        <f t="shared" si="24"/>
        <v>7.3695182744920222</v>
      </c>
      <c r="U53" s="30">
        <f t="shared" si="24"/>
        <v>8.4833332837875197</v>
      </c>
      <c r="V53" s="30">
        <f t="shared" si="24"/>
        <v>7.1425819624764033</v>
      </c>
      <c r="W53" s="30">
        <f t="shared" si="24"/>
        <v>9.3255696888734008</v>
      </c>
      <c r="X53" s="30">
        <f t="shared" si="24"/>
        <v>5.0391065800225689</v>
      </c>
      <c r="Y53" s="30">
        <f t="shared" si="24"/>
        <v>5.4532234609791566</v>
      </c>
      <c r="Z53" s="30">
        <f t="shared" si="24"/>
        <v>9.3601998759470639</v>
      </c>
      <c r="AA53" s="30">
        <f t="shared" si="24"/>
        <v>7.8185454071208094</v>
      </c>
      <c r="AB53" s="30">
        <f t="shared" si="24"/>
        <v>5.7259388738810317</v>
      </c>
      <c r="AC53" s="30">
        <f t="shared" si="24"/>
        <v>8.3956084509641116</v>
      </c>
      <c r="AD53" s="30">
        <f t="shared" si="24"/>
        <v>7.9242274523895082</v>
      </c>
      <c r="AE53" s="30">
        <f t="shared" si="24"/>
        <v>4.2619460652893864</v>
      </c>
      <c r="AF53" s="30">
        <f t="shared" si="24"/>
        <v>4.2411854879918245</v>
      </c>
      <c r="AG53" s="30">
        <f t="shared" si="24"/>
        <v>4.1579623975574478</v>
      </c>
      <c r="AH53" s="30">
        <f t="shared" si="24"/>
        <v>3.6421270539526458</v>
      </c>
      <c r="AI53" s="30">
        <f t="shared" si="24"/>
        <v>7.4064290649002311</v>
      </c>
      <c r="AJ53" s="30">
        <f t="shared" si="24"/>
        <v>4.3135014412963875</v>
      </c>
      <c r="AK53" s="30">
        <f t="shared" si="24"/>
        <v>4.3760650782933022</v>
      </c>
      <c r="AL53" s="30">
        <f t="shared" si="24"/>
        <v>7.3682351101475518</v>
      </c>
      <c r="AM53" s="30">
        <f t="shared" si="24"/>
        <v>8.4892642097754401</v>
      </c>
      <c r="AN53" s="30">
        <f t="shared" si="24"/>
        <v>6.9026520590545246</v>
      </c>
      <c r="AO53" s="30">
        <f t="shared" si="24"/>
        <v>9.5150172328902016</v>
      </c>
      <c r="AP53" s="30">
        <f t="shared" si="24"/>
        <v>4.6560826022824315</v>
      </c>
      <c r="AQ53" s="30">
        <f t="shared" si="24"/>
        <v>5.4822377158034525</v>
      </c>
      <c r="AR53" s="30">
        <f t="shared" si="24"/>
        <v>9.5693930666801119</v>
      </c>
      <c r="AS53" s="30">
        <f t="shared" si="24"/>
        <v>8.2400994494761139</v>
      </c>
      <c r="AT53" s="30">
        <f t="shared" si="24"/>
        <v>5.4894784995425434</v>
      </c>
      <c r="AU53" s="30">
        <f t="shared" si="24"/>
        <v>8.4505751340451862</v>
      </c>
      <c r="AV53" s="30">
        <f t="shared" si="24"/>
        <v>8.819136850435914</v>
      </c>
      <c r="AW53" s="30">
        <f t="shared" si="24"/>
        <v>4.2638777152051484</v>
      </c>
      <c r="AX53" s="30">
        <f t="shared" si="24"/>
        <v>3.674176776429809</v>
      </c>
      <c r="AY53" s="30">
        <f t="shared" si="24"/>
        <v>4.0383030493308745</v>
      </c>
      <c r="AZ53" s="30">
        <f t="shared" si="24"/>
        <v>3.6962635596625151</v>
      </c>
      <c r="BA53" s="30">
        <f t="shared" si="24"/>
        <v>6.7547634923521453</v>
      </c>
      <c r="BB53" s="30">
        <f t="shared" si="24"/>
        <v>4.0512901195720579</v>
      </c>
      <c r="BC53" s="30">
        <f t="shared" si="24"/>
        <v>4.3552519214346708</v>
      </c>
    </row>
    <row r="54" spans="1:55" s="26" customFormat="1" ht="15" customHeight="1" x14ac:dyDescent="0.3">
      <c r="A54" s="28" t="s">
        <v>108</v>
      </c>
      <c r="B54" s="30">
        <f t="shared" si="24"/>
        <v>9.4850993229172307</v>
      </c>
      <c r="C54" s="30">
        <f t="shared" si="24"/>
        <v>10.275045709122658</v>
      </c>
      <c r="D54" s="30">
        <f t="shared" si="24"/>
        <v>9.9805345570243666</v>
      </c>
      <c r="E54" s="30">
        <f t="shared" si="24"/>
        <v>10.462672443846806</v>
      </c>
      <c r="F54" s="30">
        <f t="shared" si="24"/>
        <v>7.8097977108878576</v>
      </c>
      <c r="G54" s="30">
        <f t="shared" si="24"/>
        <v>8.0600589535740603</v>
      </c>
      <c r="H54" s="30">
        <f t="shared" si="24"/>
        <v>11.034451523294786</v>
      </c>
      <c r="I54" s="30">
        <f t="shared" si="24"/>
        <v>9.6652821614148028</v>
      </c>
      <c r="J54" s="30">
        <f t="shared" si="24"/>
        <v>8.1199933023714888</v>
      </c>
      <c r="K54" s="30">
        <f t="shared" si="24"/>
        <v>14.269293546978091</v>
      </c>
      <c r="L54" s="30">
        <f t="shared" si="24"/>
        <v>9.5312341320334291</v>
      </c>
      <c r="M54" s="30">
        <f t="shared" si="24"/>
        <v>8.2191780821917799</v>
      </c>
      <c r="N54" s="30">
        <f t="shared" si="24"/>
        <v>6.9059590464256821</v>
      </c>
      <c r="O54" s="30">
        <f t="shared" si="24"/>
        <v>6.4042244853393688</v>
      </c>
      <c r="P54" s="30">
        <f t="shared" si="24"/>
        <v>6.7320347459857866</v>
      </c>
      <c r="Q54" s="30">
        <f t="shared" si="24"/>
        <v>9.5719568410921418</v>
      </c>
      <c r="R54" s="30">
        <f t="shared" si="24"/>
        <v>6.9895489477186432</v>
      </c>
      <c r="S54" s="30">
        <f t="shared" si="24"/>
        <v>6.7915576713730967</v>
      </c>
      <c r="T54" s="30">
        <f t="shared" si="24"/>
        <v>9.6105478430689466</v>
      </c>
      <c r="U54" s="30">
        <f t="shared" si="24"/>
        <v>10.373109703349396</v>
      </c>
      <c r="V54" s="30">
        <f t="shared" si="24"/>
        <v>10.171437377200755</v>
      </c>
      <c r="W54" s="30">
        <f t="shared" si="24"/>
        <v>10.499796712551548</v>
      </c>
      <c r="X54" s="30">
        <f t="shared" si="24"/>
        <v>8.1092649519436559</v>
      </c>
      <c r="Y54" s="30">
        <f t="shared" si="24"/>
        <v>8.2323477136855718</v>
      </c>
      <c r="Z54" s="30">
        <f t="shared" si="24"/>
        <v>10.888833496611731</v>
      </c>
      <c r="AA54" s="30">
        <f t="shared" si="24"/>
        <v>9.7585097595965742</v>
      </c>
      <c r="AB54" s="30">
        <f t="shared" si="24"/>
        <v>8.314352808234899</v>
      </c>
      <c r="AC54" s="30">
        <f t="shared" si="24"/>
        <v>15.01522280653197</v>
      </c>
      <c r="AD54" s="30">
        <f t="shared" si="24"/>
        <v>9.3895975565936034</v>
      </c>
      <c r="AE54" s="30">
        <f t="shared" si="24"/>
        <v>8.5357199179940064</v>
      </c>
      <c r="AF54" s="30">
        <f t="shared" si="24"/>
        <v>7.3869443025038324</v>
      </c>
      <c r="AG54" s="30">
        <f t="shared" si="24"/>
        <v>6.6206009963040335</v>
      </c>
      <c r="AH54" s="30">
        <f t="shared" si="24"/>
        <v>6.9737352827015142</v>
      </c>
      <c r="AI54" s="30">
        <f t="shared" si="24"/>
        <v>9.9361970171089524</v>
      </c>
      <c r="AJ54" s="30">
        <f t="shared" si="24"/>
        <v>7.2324512426312104</v>
      </c>
      <c r="AK54" s="30">
        <f t="shared" si="24"/>
        <v>6.9836982733674153</v>
      </c>
      <c r="AL54" s="30">
        <f t="shared" si="24"/>
        <v>9.3537096490838572</v>
      </c>
      <c r="AM54" s="30">
        <f t="shared" si="24"/>
        <v>10.172289730834287</v>
      </c>
      <c r="AN54" s="30">
        <f t="shared" si="24"/>
        <v>9.7839797545476905</v>
      </c>
      <c r="AO54" s="30">
        <f t="shared" si="24"/>
        <v>10.423334153947152</v>
      </c>
      <c r="AP54" s="30">
        <f t="shared" si="24"/>
        <v>7.5110628056827888</v>
      </c>
      <c r="AQ54" s="30">
        <f t="shared" si="24"/>
        <v>7.8830511288180611</v>
      </c>
      <c r="AR54" s="30">
        <f t="shared" si="24"/>
        <v>11.19275536761972</v>
      </c>
      <c r="AS54" s="30">
        <f t="shared" si="24"/>
        <v>9.5637246196649492</v>
      </c>
      <c r="AT54" s="30">
        <f t="shared" si="24"/>
        <v>7.9263143078330645</v>
      </c>
      <c r="AU54" s="30">
        <f t="shared" si="24"/>
        <v>13.528252600705743</v>
      </c>
      <c r="AV54" s="30">
        <f t="shared" si="24"/>
        <v>9.6922428868663921</v>
      </c>
      <c r="AW54" s="30">
        <f t="shared" si="24"/>
        <v>7.8962188254223662</v>
      </c>
      <c r="AX54" s="30">
        <f t="shared" si="24"/>
        <v>6.431384906254924</v>
      </c>
      <c r="AY54" s="30">
        <f t="shared" si="24"/>
        <v>6.1928495741925351</v>
      </c>
      <c r="AZ54" s="30">
        <f t="shared" si="24"/>
        <v>6.4818534886835408</v>
      </c>
      <c r="BA54" s="30">
        <f t="shared" si="24"/>
        <v>9.2097553090460895</v>
      </c>
      <c r="BB54" s="30">
        <f t="shared" si="24"/>
        <v>6.7442836165303124</v>
      </c>
      <c r="BC54" s="30">
        <f t="shared" si="24"/>
        <v>6.5952834526703015</v>
      </c>
    </row>
    <row r="55" spans="1:55" s="26" customFormat="1" ht="15" customHeight="1" x14ac:dyDescent="0.3">
      <c r="A55" s="28" t="s">
        <v>98</v>
      </c>
      <c r="B55" s="30">
        <f t="shared" si="24"/>
        <v>11.025591097830233</v>
      </c>
      <c r="C55" s="30">
        <f t="shared" si="24"/>
        <v>14.21591742240097</v>
      </c>
      <c r="D55" s="30">
        <f t="shared" si="24"/>
        <v>13.377606141386348</v>
      </c>
      <c r="E55" s="30">
        <f t="shared" si="24"/>
        <v>14.749987549180736</v>
      </c>
      <c r="F55" s="30">
        <f t="shared" si="24"/>
        <v>10.567225666038359</v>
      </c>
      <c r="G55" s="30">
        <f t="shared" si="24"/>
        <v>9.0037255383607633</v>
      </c>
      <c r="H55" s="30">
        <f t="shared" si="24"/>
        <v>11.3391104803889</v>
      </c>
      <c r="I55" s="30">
        <f t="shared" si="24"/>
        <v>10.51015146449679</v>
      </c>
      <c r="J55" s="30">
        <f t="shared" si="24"/>
        <v>9.2427273448309286</v>
      </c>
      <c r="K55" s="30">
        <f t="shared" si="24"/>
        <v>10.887606611646245</v>
      </c>
      <c r="L55" s="30">
        <f t="shared" si="24"/>
        <v>9.1757916808544966</v>
      </c>
      <c r="M55" s="30">
        <f t="shared" si="24"/>
        <v>7.0762981841350756</v>
      </c>
      <c r="N55" s="30">
        <f t="shared" si="24"/>
        <v>7.5641981378971241</v>
      </c>
      <c r="O55" s="30">
        <f t="shared" si="24"/>
        <v>6.9124332479701431</v>
      </c>
      <c r="P55" s="30">
        <f t="shared" si="24"/>
        <v>7.9757831008160043</v>
      </c>
      <c r="Q55" s="30">
        <f t="shared" si="24"/>
        <v>9.1089610455397398</v>
      </c>
      <c r="R55" s="30">
        <f t="shared" si="24"/>
        <v>8.1690434873373956</v>
      </c>
      <c r="S55" s="30">
        <f t="shared" si="24"/>
        <v>7.402472906884169</v>
      </c>
      <c r="T55" s="30">
        <f t="shared" si="24"/>
        <v>11.952126978158349</v>
      </c>
      <c r="U55" s="30">
        <f t="shared" si="24"/>
        <v>14.733240385387155</v>
      </c>
      <c r="V55" s="30">
        <f t="shared" si="24"/>
        <v>14.010864121431599</v>
      </c>
      <c r="W55" s="30">
        <f t="shared" si="24"/>
        <v>15.187024452575942</v>
      </c>
      <c r="X55" s="30">
        <f t="shared" si="24"/>
        <v>11.455698665317717</v>
      </c>
      <c r="Y55" s="30">
        <f t="shared" si="24"/>
        <v>10.349006301502666</v>
      </c>
      <c r="Z55" s="30">
        <f t="shared" si="24"/>
        <v>12.153709704533728</v>
      </c>
      <c r="AA55" s="30">
        <f t="shared" si="24"/>
        <v>12.144068165021954</v>
      </c>
      <c r="AB55" s="30">
        <f t="shared" si="24"/>
        <v>10.422515316842347</v>
      </c>
      <c r="AC55" s="30">
        <f t="shared" si="24"/>
        <v>12.201310083956084</v>
      </c>
      <c r="AD55" s="30">
        <f t="shared" si="24"/>
        <v>10.103754940711463</v>
      </c>
      <c r="AE55" s="30">
        <f t="shared" si="24"/>
        <v>8.0113546759186249</v>
      </c>
      <c r="AF55" s="30">
        <f t="shared" si="24"/>
        <v>8.7123147675012778</v>
      </c>
      <c r="AG55" s="30">
        <f t="shared" si="24"/>
        <v>8.2195082757512452</v>
      </c>
      <c r="AH55" s="30">
        <f t="shared" si="24"/>
        <v>9.2379350498123944</v>
      </c>
      <c r="AI55" s="30">
        <f t="shared" si="24"/>
        <v>10.104848213922867</v>
      </c>
      <c r="AJ55" s="30">
        <f t="shared" si="24"/>
        <v>9.23468460279949</v>
      </c>
      <c r="AK55" s="30">
        <f t="shared" si="24"/>
        <v>8.5624256454776386</v>
      </c>
      <c r="AL55" s="30">
        <f t="shared" si="24"/>
        <v>10.055175129877778</v>
      </c>
      <c r="AM55" s="30">
        <f t="shared" si="24"/>
        <v>13.673842550049994</v>
      </c>
      <c r="AN55" s="30">
        <f t="shared" si="24"/>
        <v>12.725599549395888</v>
      </c>
      <c r="AO55" s="30">
        <f t="shared" si="24"/>
        <v>14.286886591170195</v>
      </c>
      <c r="AP55" s="30">
        <f t="shared" si="24"/>
        <v>9.6809253939911493</v>
      </c>
      <c r="AQ55" s="30">
        <f t="shared" si="24"/>
        <v>7.6215969455511292</v>
      </c>
      <c r="AR55" s="30">
        <f t="shared" si="24"/>
        <v>10.453545748441861</v>
      </c>
      <c r="AS55" s="30">
        <f t="shared" si="24"/>
        <v>8.7302432960397809</v>
      </c>
      <c r="AT55" s="30">
        <f t="shared" si="24"/>
        <v>8.067070166795693</v>
      </c>
      <c r="AU55" s="30">
        <f t="shared" si="24"/>
        <v>9.5825122588332334</v>
      </c>
      <c r="AV55" s="30">
        <f t="shared" si="24"/>
        <v>8.1209073154542324</v>
      </c>
      <c r="AW55" s="30">
        <f t="shared" si="24"/>
        <v>6.1222847948511658</v>
      </c>
      <c r="AX55" s="30">
        <f t="shared" si="24"/>
        <v>6.431384906254924</v>
      </c>
      <c r="AY55" s="30">
        <f t="shared" si="24"/>
        <v>5.6355716023703932</v>
      </c>
      <c r="AZ55" s="30">
        <f t="shared" si="24"/>
        <v>6.6693451185214938</v>
      </c>
      <c r="BA55" s="30">
        <f t="shared" si="24"/>
        <v>8.1186478349598907</v>
      </c>
      <c r="BB55" s="30">
        <f t="shared" si="24"/>
        <v>7.0930354520662888</v>
      </c>
      <c r="BC55" s="30">
        <f t="shared" si="24"/>
        <v>6.2175655258490439</v>
      </c>
    </row>
    <row r="56" spans="1:55" s="26" customFormat="1" ht="15" customHeight="1" x14ac:dyDescent="0.3">
      <c r="A56" s="28" t="s">
        <v>109</v>
      </c>
      <c r="B56" s="30">
        <f t="shared" si="24"/>
        <v>12.015637825546403</v>
      </c>
      <c r="C56" s="30">
        <f t="shared" si="24"/>
        <v>15.251179614796065</v>
      </c>
      <c r="D56" s="30">
        <f t="shared" si="24"/>
        <v>12.236258882574129</v>
      </c>
      <c r="E56" s="30">
        <f t="shared" si="24"/>
        <v>17.171920912396036</v>
      </c>
      <c r="F56" s="30">
        <f t="shared" si="24"/>
        <v>8.4102524241658738</v>
      </c>
      <c r="G56" s="30">
        <f t="shared" si="24"/>
        <v>8.7478506509457148</v>
      </c>
      <c r="H56" s="30">
        <f t="shared" si="24"/>
        <v>14.648691083667986</v>
      </c>
      <c r="I56" s="30">
        <f t="shared" si="24"/>
        <v>11.925633368654271</v>
      </c>
      <c r="J56" s="30">
        <f t="shared" si="24"/>
        <v>8.7932812210834292</v>
      </c>
      <c r="K56" s="30">
        <f t="shared" si="24"/>
        <v>10.811742798685026</v>
      </c>
      <c r="L56" s="30">
        <f t="shared" si="24"/>
        <v>12.53128789643781</v>
      </c>
      <c r="M56" s="30">
        <f t="shared" si="24"/>
        <v>6.4491079961771263</v>
      </c>
      <c r="N56" s="30">
        <f t="shared" si="24"/>
        <v>6.2937173854426058</v>
      </c>
      <c r="O56" s="30">
        <f t="shared" si="24"/>
        <v>6.0607865324677901</v>
      </c>
      <c r="P56" s="30">
        <f t="shared" si="24"/>
        <v>6.2450644906554356</v>
      </c>
      <c r="Q56" s="30">
        <f t="shared" si="24"/>
        <v>9.8981814497745813</v>
      </c>
      <c r="R56" s="30">
        <f t="shared" si="24"/>
        <v>7.5101444358910792</v>
      </c>
      <c r="S56" s="30">
        <f t="shared" si="24"/>
        <v>7.2838643638195197</v>
      </c>
      <c r="T56" s="30">
        <f t="shared" si="24"/>
        <v>12.692746883286008</v>
      </c>
      <c r="U56" s="30">
        <f t="shared" si="24"/>
        <v>15.900341568838458</v>
      </c>
      <c r="V56" s="30">
        <f t="shared" si="24"/>
        <v>12.837384905805754</v>
      </c>
      <c r="W56" s="30">
        <f t="shared" si="24"/>
        <v>17.824437087374882</v>
      </c>
      <c r="X56" s="30">
        <f t="shared" si="24"/>
        <v>9.14237908089809</v>
      </c>
      <c r="Y56" s="30">
        <f t="shared" si="24"/>
        <v>9.4179188883502984</v>
      </c>
      <c r="Z56" s="30">
        <f t="shared" si="24"/>
        <v>15.052142811596051</v>
      </c>
      <c r="AA56" s="30">
        <f t="shared" si="24"/>
        <v>12.813546059209669</v>
      </c>
      <c r="AB56" s="30">
        <f t="shared" si="24"/>
        <v>9.3966841464060593</v>
      </c>
      <c r="AC56" s="30">
        <f t="shared" si="24"/>
        <v>11.140326598394685</v>
      </c>
      <c r="AD56" s="30">
        <f t="shared" si="24"/>
        <v>13.47803629177147</v>
      </c>
      <c r="AE56" s="30">
        <f t="shared" si="24"/>
        <v>6.7733795931241128</v>
      </c>
      <c r="AF56" s="30">
        <f t="shared" si="24"/>
        <v>6.8440214614205424</v>
      </c>
      <c r="AG56" s="30">
        <f t="shared" si="24"/>
        <v>6.7732604852964808</v>
      </c>
      <c r="AH56" s="30">
        <f t="shared" si="24"/>
        <v>6.9349204295510418</v>
      </c>
      <c r="AI56" s="30">
        <f t="shared" si="24"/>
        <v>10.293818832039664</v>
      </c>
      <c r="AJ56" s="30">
        <f t="shared" si="24"/>
        <v>8.2842080660659096</v>
      </c>
      <c r="AK56" s="30">
        <f t="shared" si="24"/>
        <v>8.0415420726021676</v>
      </c>
      <c r="AL56" s="30">
        <f t="shared" si="24"/>
        <v>11.306461359068857</v>
      </c>
      <c r="AM56" s="30">
        <f t="shared" si="24"/>
        <v>14.570957763940328</v>
      </c>
      <c r="AN56" s="30">
        <f t="shared" si="24"/>
        <v>11.617335565198765</v>
      </c>
      <c r="AO56" s="30">
        <f t="shared" si="24"/>
        <v>16.480489906450025</v>
      </c>
      <c r="AP56" s="30">
        <f t="shared" si="24"/>
        <v>7.6799161555779829</v>
      </c>
      <c r="AQ56" s="30">
        <f t="shared" si="24"/>
        <v>8.0594289508632144</v>
      </c>
      <c r="AR56" s="30">
        <f t="shared" si="24"/>
        <v>14.21009181827921</v>
      </c>
      <c r="AS56" s="30">
        <f t="shared" si="24"/>
        <v>10.958385129935476</v>
      </c>
      <c r="AT56" s="30">
        <f t="shared" si="24"/>
        <v>8.1919909916250262</v>
      </c>
      <c r="AU56" s="30">
        <f t="shared" si="24"/>
        <v>10.485312313826132</v>
      </c>
      <c r="AV56" s="30">
        <f t="shared" si="24"/>
        <v>11.455049080302778</v>
      </c>
      <c r="AW56" s="30">
        <f t="shared" si="24"/>
        <v>6.118262268704747</v>
      </c>
      <c r="AX56" s="30">
        <f t="shared" si="24"/>
        <v>5.7507483850638099</v>
      </c>
      <c r="AY56" s="30">
        <f t="shared" si="24"/>
        <v>5.3647816019779446</v>
      </c>
      <c r="AZ56" s="30">
        <f t="shared" si="24"/>
        <v>5.5310030802196337</v>
      </c>
      <c r="BA56" s="30">
        <f t="shared" si="24"/>
        <v>9.5047584409286543</v>
      </c>
      <c r="BB56" s="30">
        <f t="shared" si="24"/>
        <v>6.7285504510174103</v>
      </c>
      <c r="BC56" s="30">
        <f t="shared" si="24"/>
        <v>6.5098863561715818</v>
      </c>
    </row>
    <row r="57" spans="1:55" s="26" customFormat="1" ht="15" customHeight="1" x14ac:dyDescent="0.3">
      <c r="A57" s="28" t="s">
        <v>100</v>
      </c>
      <c r="B57" s="30">
        <f t="shared" si="24"/>
        <v>15.438109467607664</v>
      </c>
      <c r="C57" s="30">
        <f t="shared" si="24"/>
        <v>17.060834963447913</v>
      </c>
      <c r="D57" s="30">
        <f t="shared" si="24"/>
        <v>16.332991971481952</v>
      </c>
      <c r="E57" s="30">
        <f t="shared" si="24"/>
        <v>17.524528113949899</v>
      </c>
      <c r="F57" s="30">
        <f t="shared" si="24"/>
        <v>12.309321622199336</v>
      </c>
      <c r="G57" s="30">
        <f t="shared" si="24"/>
        <v>13.483583067223451</v>
      </c>
      <c r="H57" s="30">
        <f t="shared" si="24"/>
        <v>18.230924846764697</v>
      </c>
      <c r="I57" s="30">
        <f t="shared" si="24"/>
        <v>15.782226579100959</v>
      </c>
      <c r="J57" s="30">
        <f t="shared" si="24"/>
        <v>12.672618155860865</v>
      </c>
      <c r="K57" s="30">
        <f t="shared" si="24"/>
        <v>18.924572978689167</v>
      </c>
      <c r="L57" s="30">
        <f t="shared" si="24"/>
        <v>16.459076327532753</v>
      </c>
      <c r="M57" s="30">
        <f t="shared" si="24"/>
        <v>11.580121057661676</v>
      </c>
      <c r="N57" s="30">
        <f t="shared" si="24"/>
        <v>10.515964280616048</v>
      </c>
      <c r="O57" s="30">
        <f t="shared" si="24"/>
        <v>10.589006015127152</v>
      </c>
      <c r="P57" s="30">
        <f t="shared" si="24"/>
        <v>9.4992103185048684</v>
      </c>
      <c r="Q57" s="30">
        <f t="shared" si="24"/>
        <v>14.240413352920317</v>
      </c>
      <c r="R57" s="30">
        <f t="shared" si="24"/>
        <v>11.643594326944404</v>
      </c>
      <c r="S57" s="30">
        <f t="shared" si="24"/>
        <v>12.020082213592865</v>
      </c>
      <c r="T57" s="30">
        <f t="shared" si="24"/>
        <v>16.060650466297464</v>
      </c>
      <c r="U57" s="30">
        <f t="shared" si="24"/>
        <v>17.362339434404809</v>
      </c>
      <c r="V57" s="30">
        <f t="shared" si="24"/>
        <v>16.60053164849559</v>
      </c>
      <c r="W57" s="30">
        <f t="shared" si="24"/>
        <v>17.840893690344814</v>
      </c>
      <c r="X57" s="30">
        <f t="shared" si="24"/>
        <v>12.946029028366862</v>
      </c>
      <c r="Y57" s="30">
        <f t="shared" si="24"/>
        <v>14.52981095492002</v>
      </c>
      <c r="Z57" s="30">
        <f t="shared" si="24"/>
        <v>18.919811949660016</v>
      </c>
      <c r="AA57" s="30">
        <f t="shared" si="24"/>
        <v>16.108768421510238</v>
      </c>
      <c r="AB57" s="30">
        <f t="shared" si="24"/>
        <v>13.404664795098611</v>
      </c>
      <c r="AC57" s="30">
        <f t="shared" si="24"/>
        <v>18.327336470154073</v>
      </c>
      <c r="AD57" s="30">
        <f t="shared" si="24"/>
        <v>17.365477901545095</v>
      </c>
      <c r="AE57" s="30">
        <f t="shared" si="24"/>
        <v>12.470430531461915</v>
      </c>
      <c r="AF57" s="30">
        <f t="shared" si="24"/>
        <v>11.557869187531937</v>
      </c>
      <c r="AG57" s="30">
        <f t="shared" si="24"/>
        <v>11.642294713160855</v>
      </c>
      <c r="AH57" s="30">
        <f t="shared" si="24"/>
        <v>10.848751455556993</v>
      </c>
      <c r="AI57" s="30">
        <f t="shared" si="24"/>
        <v>14.634047222335109</v>
      </c>
      <c r="AJ57" s="30">
        <f t="shared" si="24"/>
        <v>12.556158620510557</v>
      </c>
      <c r="AK57" s="30">
        <f t="shared" si="24"/>
        <v>13.269669785537442</v>
      </c>
      <c r="AL57" s="30">
        <f t="shared" si="24"/>
        <v>14.78608536507673</v>
      </c>
      <c r="AM57" s="30">
        <f t="shared" si="24"/>
        <v>16.744904665933607</v>
      </c>
      <c r="AN57" s="30">
        <f t="shared" si="24"/>
        <v>16.057531355858252</v>
      </c>
      <c r="AO57" s="30">
        <f t="shared" ref="AO57:BC57" si="25">AO39/AO$34*100</f>
        <v>17.189295092729363</v>
      </c>
      <c r="AP57" s="30">
        <f t="shared" si="25"/>
        <v>11.674171259995342</v>
      </c>
      <c r="AQ57" s="30">
        <f t="shared" si="25"/>
        <v>12.408698539176626</v>
      </c>
      <c r="AR57" s="30">
        <f t="shared" si="25"/>
        <v>17.482023909303454</v>
      </c>
      <c r="AS57" s="30">
        <f t="shared" si="25"/>
        <v>15.426508021073818</v>
      </c>
      <c r="AT57" s="30">
        <f t="shared" si="25"/>
        <v>11.943134632979097</v>
      </c>
      <c r="AU57" s="30">
        <f t="shared" si="25"/>
        <v>19.517895605151001</v>
      </c>
      <c r="AV57" s="30">
        <f t="shared" si="25"/>
        <v>15.428702722712245</v>
      </c>
      <c r="AW57" s="30">
        <f t="shared" si="25"/>
        <v>10.671761866452131</v>
      </c>
      <c r="AX57" s="30">
        <f t="shared" si="25"/>
        <v>9.4879470616039079</v>
      </c>
      <c r="AY57" s="30">
        <f t="shared" si="25"/>
        <v>9.5600643616812526</v>
      </c>
      <c r="AZ57" s="30">
        <f t="shared" si="25"/>
        <v>8.102316860854426</v>
      </c>
      <c r="BA57" s="30">
        <f t="shared" si="25"/>
        <v>13.848982643308885</v>
      </c>
      <c r="BB57" s="30">
        <f t="shared" si="25"/>
        <v>10.722152297042165</v>
      </c>
      <c r="BC57" s="30">
        <f t="shared" si="25"/>
        <v>10.743611640281154</v>
      </c>
    </row>
    <row r="58" spans="1:55" s="26" customFormat="1" ht="15" customHeight="1" x14ac:dyDescent="0.3">
      <c r="A58" s="28" t="s">
        <v>110</v>
      </c>
      <c r="B58" s="30">
        <f t="shared" ref="B58:BC62" si="26">B40/B$34*100</f>
        <v>16.105385592059633</v>
      </c>
      <c r="C58" s="30">
        <f t="shared" si="26"/>
        <v>15.965185011666854</v>
      </c>
      <c r="D58" s="30">
        <f t="shared" si="26"/>
        <v>17.060405412800286</v>
      </c>
      <c r="E58" s="30">
        <f t="shared" si="26"/>
        <v>15.267443597788736</v>
      </c>
      <c r="F58" s="30">
        <f t="shared" si="26"/>
        <v>17.054662754318805</v>
      </c>
      <c r="G58" s="30">
        <f t="shared" si="26"/>
        <v>16.864202079751085</v>
      </c>
      <c r="H58" s="30">
        <f t="shared" si="26"/>
        <v>14.98686554545729</v>
      </c>
      <c r="I58" s="30">
        <f t="shared" si="26"/>
        <v>16.331873275270997</v>
      </c>
      <c r="J58" s="30">
        <f t="shared" si="26"/>
        <v>16.860398508896392</v>
      </c>
      <c r="K58" s="30">
        <f t="shared" si="26"/>
        <v>16.793489505505875</v>
      </c>
      <c r="L58" s="30">
        <f t="shared" si="26"/>
        <v>16.018208211616695</v>
      </c>
      <c r="M58" s="30">
        <f t="shared" si="26"/>
        <v>17.547387703090155</v>
      </c>
      <c r="N58" s="30">
        <f t="shared" si="26"/>
        <v>15.986486272146177</v>
      </c>
      <c r="O58" s="30">
        <f t="shared" si="26"/>
        <v>16.038353880054792</v>
      </c>
      <c r="P58" s="30">
        <f t="shared" si="26"/>
        <v>16.382600684390631</v>
      </c>
      <c r="Q58" s="30">
        <f t="shared" si="26"/>
        <v>15.843169039055772</v>
      </c>
      <c r="R58" s="30">
        <f t="shared" si="26"/>
        <v>16.707331393604115</v>
      </c>
      <c r="S58" s="30">
        <f t="shared" si="26"/>
        <v>17.073131103059449</v>
      </c>
      <c r="T58" s="30">
        <f t="shared" si="26"/>
        <v>16.717125775434386</v>
      </c>
      <c r="U58" s="30">
        <f t="shared" si="26"/>
        <v>15.974660289129549</v>
      </c>
      <c r="V58" s="30">
        <f t="shared" si="26"/>
        <v>17.183033478445118</v>
      </c>
      <c r="W58" s="30">
        <f t="shared" si="26"/>
        <v>15.21558149890612</v>
      </c>
      <c r="X58" s="30">
        <f t="shared" si="26"/>
        <v>17.636873030078991</v>
      </c>
      <c r="Y58" s="30">
        <f t="shared" si="26"/>
        <v>17.852237841331394</v>
      </c>
      <c r="Z58" s="30">
        <f t="shared" si="26"/>
        <v>15.655596584486425</v>
      </c>
      <c r="AA58" s="30">
        <f t="shared" si="26"/>
        <v>16.816284832413164</v>
      </c>
      <c r="AB58" s="30">
        <f t="shared" si="26"/>
        <v>17.829334180835847</v>
      </c>
      <c r="AC58" s="30">
        <f t="shared" si="26"/>
        <v>16.924993080542485</v>
      </c>
      <c r="AD58" s="30">
        <f t="shared" si="26"/>
        <v>17.039840100610849</v>
      </c>
      <c r="AE58" s="30">
        <f t="shared" si="26"/>
        <v>19.263523103611419</v>
      </c>
      <c r="AF58" s="30">
        <f t="shared" si="26"/>
        <v>16.983903934593766</v>
      </c>
      <c r="AG58" s="30">
        <f t="shared" si="26"/>
        <v>17.784830467620118</v>
      </c>
      <c r="AH58" s="30">
        <f t="shared" si="26"/>
        <v>17.925993013326433</v>
      </c>
      <c r="AI58" s="30">
        <f t="shared" si="26"/>
        <v>16.856991912870324</v>
      </c>
      <c r="AJ58" s="30">
        <f t="shared" si="26"/>
        <v>18.022697171942763</v>
      </c>
      <c r="AK58" s="30">
        <f t="shared" si="26"/>
        <v>18.282370341789651</v>
      </c>
      <c r="AL58" s="30">
        <f t="shared" si="26"/>
        <v>15.464673823860444</v>
      </c>
      <c r="AM58" s="30">
        <f t="shared" si="26"/>
        <v>15.955256378707219</v>
      </c>
      <c r="AN58" s="30">
        <f t="shared" si="26"/>
        <v>16.934146747796561</v>
      </c>
      <c r="AO58" s="30">
        <f t="shared" si="26"/>
        <v>15.322398654193336</v>
      </c>
      <c r="AP58" s="30">
        <f t="shared" si="26"/>
        <v>16.473876251843798</v>
      </c>
      <c r="AQ58" s="30">
        <f t="shared" si="26"/>
        <v>15.849103585657371</v>
      </c>
      <c r="AR58" s="30">
        <f t="shared" si="26"/>
        <v>14.259876609340635</v>
      </c>
      <c r="AS58" s="30">
        <f t="shared" si="26"/>
        <v>15.804179245841473</v>
      </c>
      <c r="AT58" s="30">
        <f t="shared" si="26"/>
        <v>15.894855373354916</v>
      </c>
      <c r="AU58" s="30">
        <f t="shared" si="26"/>
        <v>16.662847715503414</v>
      </c>
      <c r="AV58" s="30">
        <f t="shared" si="26"/>
        <v>14.856843798266553</v>
      </c>
      <c r="AW58" s="30">
        <f t="shared" si="26"/>
        <v>15.79646017699115</v>
      </c>
      <c r="AX58" s="30">
        <f t="shared" si="26"/>
        <v>15.002363321254137</v>
      </c>
      <c r="AY58" s="30">
        <f t="shared" si="26"/>
        <v>14.332247557003258</v>
      </c>
      <c r="AZ58" s="30">
        <f t="shared" si="26"/>
        <v>14.78505423865006</v>
      </c>
      <c r="BA58" s="30">
        <f t="shared" si="26"/>
        <v>14.835020508779373</v>
      </c>
      <c r="BB58" s="30">
        <f t="shared" si="26"/>
        <v>15.37916928886092</v>
      </c>
      <c r="BC58" s="30">
        <f t="shared" si="26"/>
        <v>15.837876896800893</v>
      </c>
    </row>
    <row r="59" spans="1:55" s="26" customFormat="1" ht="15" customHeight="1" x14ac:dyDescent="0.3">
      <c r="A59" s="28" t="s">
        <v>102</v>
      </c>
      <c r="B59" s="30">
        <f t="shared" si="26"/>
        <v>14.457586500022867</v>
      </c>
      <c r="C59" s="30">
        <f t="shared" si="26"/>
        <v>10.98448779923884</v>
      </c>
      <c r="D59" s="30">
        <f t="shared" si="26"/>
        <v>13.669587786020843</v>
      </c>
      <c r="E59" s="30">
        <f t="shared" si="26"/>
        <v>9.2738682205289109</v>
      </c>
      <c r="F59" s="30">
        <f t="shared" si="26"/>
        <v>19.237869454538391</v>
      </c>
      <c r="G59" s="30">
        <f t="shared" si="26"/>
        <v>18.592892819127162</v>
      </c>
      <c r="H59" s="30">
        <f t="shared" si="26"/>
        <v>10.955342854554788</v>
      </c>
      <c r="I59" s="30">
        <f t="shared" si="26"/>
        <v>13.861296372898451</v>
      </c>
      <c r="J59" s="30">
        <f t="shared" si="26"/>
        <v>18.630863729697815</v>
      </c>
      <c r="K59" s="30">
        <f t="shared" si="26"/>
        <v>11.595668865950941</v>
      </c>
      <c r="L59" s="30">
        <f t="shared" si="26"/>
        <v>13.917214764900207</v>
      </c>
      <c r="M59" s="30">
        <f t="shared" si="26"/>
        <v>21.013857916533929</v>
      </c>
      <c r="N59" s="30">
        <f t="shared" si="26"/>
        <v>21.620378447824638</v>
      </c>
      <c r="O59" s="30">
        <f t="shared" si="26"/>
        <v>21.120441506362535</v>
      </c>
      <c r="P59" s="30">
        <f t="shared" si="26"/>
        <v>21.831403000789681</v>
      </c>
      <c r="Q59" s="30">
        <f t="shared" si="26"/>
        <v>16.085304695810748</v>
      </c>
      <c r="R59" s="30">
        <f t="shared" si="26"/>
        <v>20.665944704669702</v>
      </c>
      <c r="S59" s="30">
        <f t="shared" si="26"/>
        <v>21.227679659447251</v>
      </c>
      <c r="T59" s="30">
        <f t="shared" si="26"/>
        <v>14.261356985982967</v>
      </c>
      <c r="U59" s="30">
        <f t="shared" si="26"/>
        <v>10.903150816465461</v>
      </c>
      <c r="V59" s="30">
        <f t="shared" si="26"/>
        <v>13.539315020996263</v>
      </c>
      <c r="W59" s="30">
        <f t="shared" si="26"/>
        <v>9.2471588158990148</v>
      </c>
      <c r="X59" s="30">
        <f t="shared" si="26"/>
        <v>19.296470679792989</v>
      </c>
      <c r="Y59" s="30">
        <f t="shared" si="26"/>
        <v>18.20568751009856</v>
      </c>
      <c r="Z59" s="30">
        <f t="shared" si="26"/>
        <v>10.642466682511435</v>
      </c>
      <c r="AA59" s="30">
        <f t="shared" si="26"/>
        <v>13.374342477068208</v>
      </c>
      <c r="AB59" s="30">
        <f t="shared" si="26"/>
        <v>18.904602998040151</v>
      </c>
      <c r="AC59" s="30">
        <f t="shared" si="26"/>
        <v>11.177230371805518</v>
      </c>
      <c r="AD59" s="30">
        <f t="shared" si="26"/>
        <v>13.573481854114267</v>
      </c>
      <c r="AE59" s="30">
        <f t="shared" si="26"/>
        <v>21.577826841192241</v>
      </c>
      <c r="AF59" s="30">
        <f t="shared" si="26"/>
        <v>22.055442003065917</v>
      </c>
      <c r="AG59" s="30">
        <f t="shared" si="26"/>
        <v>21.2156516149767</v>
      </c>
      <c r="AH59" s="30">
        <f t="shared" si="26"/>
        <v>22.092120584810456</v>
      </c>
      <c r="AI59" s="30">
        <f t="shared" si="26"/>
        <v>15.993416507497866</v>
      </c>
      <c r="AJ59" s="30">
        <f t="shared" si="26"/>
        <v>20.609239878463654</v>
      </c>
      <c r="AK59" s="30">
        <f t="shared" si="26"/>
        <v>20.472010546284686</v>
      </c>
      <c r="AL59" s="30">
        <f t="shared" si="26"/>
        <v>14.663109305832</v>
      </c>
      <c r="AM59" s="30">
        <f t="shared" si="26"/>
        <v>11.069716443062775</v>
      </c>
      <c r="AN59" s="30">
        <f t="shared" si="26"/>
        <v>13.803717483915495</v>
      </c>
      <c r="AO59" s="30">
        <f t="shared" si="26"/>
        <v>9.3021705235516166</v>
      </c>
      <c r="AP59" s="30">
        <f t="shared" si="26"/>
        <v>19.179411536371401</v>
      </c>
      <c r="AQ59" s="30">
        <f t="shared" si="26"/>
        <v>18.990703851261621</v>
      </c>
      <c r="AR59" s="30">
        <f t="shared" si="26"/>
        <v>11.295475885885695</v>
      </c>
      <c r="AS59" s="30">
        <f t="shared" si="26"/>
        <v>14.391759900550523</v>
      </c>
      <c r="AT59" s="30">
        <f t="shared" si="26"/>
        <v>18.358082905200927</v>
      </c>
      <c r="AU59" s="30">
        <f t="shared" si="26"/>
        <v>12.01136519866184</v>
      </c>
      <c r="AV59" s="30">
        <f t="shared" si="26"/>
        <v>14.307961348463769</v>
      </c>
      <c r="AW59" s="30">
        <f t="shared" si="26"/>
        <v>20.438455349959774</v>
      </c>
      <c r="AX59" s="30">
        <f t="shared" si="26"/>
        <v>21.19111391208445</v>
      </c>
      <c r="AY59" s="30">
        <f t="shared" si="26"/>
        <v>21.027432204387583</v>
      </c>
      <c r="AZ59" s="30">
        <f t="shared" si="26"/>
        <v>21.561537431364673</v>
      </c>
      <c r="BA59" s="30">
        <f t="shared" si="26"/>
        <v>16.176678588026107</v>
      </c>
      <c r="BB59" s="30">
        <f t="shared" si="26"/>
        <v>20.723201174743025</v>
      </c>
      <c r="BC59" s="30">
        <f t="shared" si="26"/>
        <v>21.99960585955462</v>
      </c>
    </row>
    <row r="60" spans="1:55" s="26" customFormat="1" ht="15" customHeight="1" x14ac:dyDescent="0.3">
      <c r="A60" s="28" t="s">
        <v>103</v>
      </c>
      <c r="B60" s="30">
        <f t="shared" si="26"/>
        <v>8.2295659947072419</v>
      </c>
      <c r="C60" s="30">
        <f t="shared" si="26"/>
        <v>4.857031599378173</v>
      </c>
      <c r="D60" s="30">
        <f t="shared" si="26"/>
        <v>6.4106973944449228</v>
      </c>
      <c r="E60" s="30">
        <f t="shared" si="26"/>
        <v>3.8672244633696895</v>
      </c>
      <c r="F60" s="30">
        <f t="shared" si="26"/>
        <v>11.19099900895824</v>
      </c>
      <c r="G60" s="30">
        <f t="shared" si="26"/>
        <v>11.767174322443298</v>
      </c>
      <c r="H60" s="30">
        <f t="shared" si="26"/>
        <v>5.673480479483076</v>
      </c>
      <c r="I60" s="30">
        <f t="shared" si="26"/>
        <v>8.0565739444800162</v>
      </c>
      <c r="J60" s="30">
        <f t="shared" si="26"/>
        <v>11.313704581706661</v>
      </c>
      <c r="K60" s="30">
        <f t="shared" si="26"/>
        <v>5.1449458608243868</v>
      </c>
      <c r="L60" s="30">
        <f t="shared" si="26"/>
        <v>8.0915428591910263</v>
      </c>
      <c r="M60" s="30">
        <f t="shared" si="26"/>
        <v>13.561245619624085</v>
      </c>
      <c r="N60" s="30">
        <f t="shared" si="26"/>
        <v>14.750900122131108</v>
      </c>
      <c r="O60" s="30">
        <f t="shared" si="26"/>
        <v>15.92122764179223</v>
      </c>
      <c r="P60" s="30">
        <f t="shared" si="26"/>
        <v>14.563042906027901</v>
      </c>
      <c r="Q60" s="30">
        <f t="shared" si="26"/>
        <v>10.294311331746112</v>
      </c>
      <c r="R60" s="30">
        <f t="shared" si="26"/>
        <v>13.498949675769476</v>
      </c>
      <c r="S60" s="30">
        <f t="shared" si="26"/>
        <v>14.478366126699921</v>
      </c>
      <c r="T60" s="30">
        <f t="shared" si="26"/>
        <v>7.4644459129043526</v>
      </c>
      <c r="U60" s="30">
        <f t="shared" si="26"/>
        <v>4.3818317483627585</v>
      </c>
      <c r="V60" s="30">
        <f t="shared" si="26"/>
        <v>5.8966752706399044</v>
      </c>
      <c r="W60" s="30">
        <f t="shared" si="26"/>
        <v>3.430233683762173</v>
      </c>
      <c r="X60" s="30">
        <f t="shared" si="26"/>
        <v>10.5782326160551</v>
      </c>
      <c r="Y60" s="30">
        <f t="shared" si="26"/>
        <v>10.563095815155922</v>
      </c>
      <c r="Z60" s="30">
        <f t="shared" si="26"/>
        <v>4.9203800425489979</v>
      </c>
      <c r="AA60" s="30">
        <f t="shared" si="26"/>
        <v>7.4131635004129892</v>
      </c>
      <c r="AB60" s="30">
        <f t="shared" si="26"/>
        <v>10.27949926726345</v>
      </c>
      <c r="AC60" s="30">
        <f t="shared" si="26"/>
        <v>4.9035888919642039</v>
      </c>
      <c r="AD60" s="30">
        <f t="shared" si="26"/>
        <v>7.2718289615522815</v>
      </c>
      <c r="AE60" s="30">
        <f t="shared" si="26"/>
        <v>12.509856489512694</v>
      </c>
      <c r="AF60" s="30">
        <f t="shared" si="26"/>
        <v>13.739141543178334</v>
      </c>
      <c r="AG60" s="30">
        <f t="shared" si="26"/>
        <v>14.727623332797684</v>
      </c>
      <c r="AH60" s="30">
        <f t="shared" si="26"/>
        <v>13.488161469789105</v>
      </c>
      <c r="AI60" s="30">
        <f t="shared" si="26"/>
        <v>9.4505628479700903</v>
      </c>
      <c r="AJ60" s="30">
        <f t="shared" si="26"/>
        <v>12.379567351390657</v>
      </c>
      <c r="AK60" s="30">
        <f t="shared" si="26"/>
        <v>13.732677405871193</v>
      </c>
      <c r="AL60" s="30">
        <f t="shared" si="26"/>
        <v>9.030921625446199</v>
      </c>
      <c r="AM60" s="30">
        <f t="shared" si="26"/>
        <v>5.3549679312460867</v>
      </c>
      <c r="AN60" s="30">
        <f t="shared" si="26"/>
        <v>6.9399379626030324</v>
      </c>
      <c r="AO60" s="30">
        <f t="shared" si="26"/>
        <v>4.330276546857049</v>
      </c>
      <c r="AP60" s="30">
        <f t="shared" si="26"/>
        <v>11.802266904743421</v>
      </c>
      <c r="AQ60" s="30">
        <f t="shared" si="26"/>
        <v>13.004233067729084</v>
      </c>
      <c r="AR60" s="30">
        <f t="shared" si="26"/>
        <v>6.4921888293011847</v>
      </c>
      <c r="AS60" s="30">
        <f t="shared" si="26"/>
        <v>8.7574735097377605</v>
      </c>
      <c r="AT60" s="30">
        <f t="shared" si="26"/>
        <v>12.344288831022592</v>
      </c>
      <c r="AU60" s="30">
        <f t="shared" si="26"/>
        <v>5.3847211401860591</v>
      </c>
      <c r="AV60" s="30">
        <f t="shared" si="26"/>
        <v>9.0233721805950911</v>
      </c>
      <c r="AW60" s="30">
        <f t="shared" si="26"/>
        <v>14.633950120675784</v>
      </c>
      <c r="AX60" s="30">
        <f t="shared" si="26"/>
        <v>15.749172837561051</v>
      </c>
      <c r="AY60" s="30">
        <f t="shared" si="26"/>
        <v>17.08724147403948</v>
      </c>
      <c r="AZ60" s="30">
        <f t="shared" si="26"/>
        <v>15.67563948038034</v>
      </c>
      <c r="BA60" s="30">
        <f t="shared" si="26"/>
        <v>11.133337374472125</v>
      </c>
      <c r="BB60" s="30">
        <f t="shared" si="26"/>
        <v>14.629221732745961</v>
      </c>
      <c r="BC60" s="30">
        <f t="shared" si="26"/>
        <v>15.24009722130986</v>
      </c>
    </row>
    <row r="61" spans="1:55" s="26" customFormat="1" ht="15" customHeight="1" x14ac:dyDescent="0.3">
      <c r="A61" s="28" t="s">
        <v>111</v>
      </c>
      <c r="B61" s="30">
        <f t="shared" si="26"/>
        <v>5.0728166897767153</v>
      </c>
      <c r="C61" s="30">
        <f t="shared" si="26"/>
        <v>2.5171200058410328</v>
      </c>
      <c r="D61" s="30">
        <f t="shared" si="26"/>
        <v>3.3779188392654729</v>
      </c>
      <c r="E61" s="30">
        <f t="shared" si="26"/>
        <v>1.9687235420090643</v>
      </c>
      <c r="F61" s="30">
        <f t="shared" si="26"/>
        <v>7.3531412137346726</v>
      </c>
      <c r="G61" s="30">
        <f t="shared" si="26"/>
        <v>6.9178334561532786</v>
      </c>
      <c r="H61" s="30">
        <f t="shared" si="26"/>
        <v>3.1921253661040492</v>
      </c>
      <c r="I61" s="30">
        <f t="shared" si="26"/>
        <v>4.9876187831842111</v>
      </c>
      <c r="J61" s="30">
        <f t="shared" si="26"/>
        <v>7.5321882738625039</v>
      </c>
      <c r="K61" s="30">
        <f t="shared" si="26"/>
        <v>2.696613715257822</v>
      </c>
      <c r="L61" s="30">
        <f t="shared" si="26"/>
        <v>5.1518247041464305</v>
      </c>
      <c r="M61" s="30">
        <f t="shared" si="26"/>
        <v>8.9976903472443457</v>
      </c>
      <c r="N61" s="30">
        <f t="shared" si="26"/>
        <v>10.603200786714673</v>
      </c>
      <c r="O61" s="30">
        <f t="shared" si="26"/>
        <v>10.960236634705101</v>
      </c>
      <c r="P61" s="30">
        <f t="shared" si="26"/>
        <v>11.322058436430639</v>
      </c>
      <c r="Q61" s="30">
        <f t="shared" si="26"/>
        <v>6.8324806240818603</v>
      </c>
      <c r="R61" s="30">
        <f t="shared" si="26"/>
        <v>9.2937385018853647</v>
      </c>
      <c r="S61" s="30">
        <f t="shared" si="26"/>
        <v>8.0735048012088324</v>
      </c>
      <c r="T61" s="30">
        <f t="shared" si="26"/>
        <v>3.5058712283544251</v>
      </c>
      <c r="U61" s="30">
        <f t="shared" si="26"/>
        <v>1.7230052112286669</v>
      </c>
      <c r="V61" s="30">
        <f t="shared" si="26"/>
        <v>2.3901067149516511</v>
      </c>
      <c r="W61" s="30">
        <f t="shared" si="26"/>
        <v>1.3039437764999711</v>
      </c>
      <c r="X61" s="30">
        <f t="shared" si="26"/>
        <v>5.1811354527413522</v>
      </c>
      <c r="Y61" s="30">
        <f t="shared" si="26"/>
        <v>4.9280982388107937</v>
      </c>
      <c r="Z61" s="30">
        <f t="shared" si="26"/>
        <v>2.198171668396065</v>
      </c>
      <c r="AA61" s="30">
        <f t="shared" si="26"/>
        <v>3.4060774681563273</v>
      </c>
      <c r="AB61" s="30">
        <f t="shared" si="26"/>
        <v>5.1238589614562917</v>
      </c>
      <c r="AC61" s="30">
        <f t="shared" si="26"/>
        <v>1.7298643786327152</v>
      </c>
      <c r="AD61" s="30">
        <f t="shared" si="26"/>
        <v>3.4865702479338845</v>
      </c>
      <c r="AE61" s="30">
        <f t="shared" si="26"/>
        <v>5.9572622614729536</v>
      </c>
      <c r="AF61" s="30">
        <f t="shared" si="26"/>
        <v>7.5753704649974454</v>
      </c>
      <c r="AG61" s="30">
        <f t="shared" si="26"/>
        <v>7.9222240077133215</v>
      </c>
      <c r="AH61" s="30">
        <f t="shared" si="26"/>
        <v>7.8988226161211026</v>
      </c>
      <c r="AI61" s="30">
        <f t="shared" si="26"/>
        <v>4.831958385825172</v>
      </c>
      <c r="AJ61" s="30">
        <f t="shared" si="26"/>
        <v>6.7442283221232495</v>
      </c>
      <c r="AK61" s="30">
        <f t="shared" si="26"/>
        <v>5.7297193016301726</v>
      </c>
      <c r="AL61" s="30">
        <f t="shared" si="26"/>
        <v>6.7139715861594977</v>
      </c>
      <c r="AM61" s="30">
        <f t="shared" si="26"/>
        <v>3.3492301318572464</v>
      </c>
      <c r="AN61" s="30">
        <f t="shared" si="26"/>
        <v>4.3949767161432094</v>
      </c>
      <c r="AO61" s="30">
        <f t="shared" si="26"/>
        <v>2.6731495158378467</v>
      </c>
      <c r="AP61" s="30">
        <f t="shared" si="26"/>
        <v>9.5198354165049288</v>
      </c>
      <c r="AQ61" s="30">
        <f t="shared" si="26"/>
        <v>8.9620683930942899</v>
      </c>
      <c r="AR61" s="30">
        <f t="shared" si="26"/>
        <v>4.2726694100817353</v>
      </c>
      <c r="AS61" s="30">
        <f t="shared" si="26"/>
        <v>6.7104717930503766</v>
      </c>
      <c r="AT61" s="30">
        <f t="shared" si="26"/>
        <v>9.9320852980505325</v>
      </c>
      <c r="AU61" s="30">
        <f t="shared" si="26"/>
        <v>3.6570276339306171</v>
      </c>
      <c r="AV61" s="30">
        <f t="shared" si="26"/>
        <v>7.0448424196780737</v>
      </c>
      <c r="AW61" s="30">
        <f t="shared" si="26"/>
        <v>12.099758648431216</v>
      </c>
      <c r="AX61" s="30">
        <f t="shared" si="26"/>
        <v>13.590672758783679</v>
      </c>
      <c r="AY61" s="30">
        <f t="shared" si="26"/>
        <v>13.928024802794239</v>
      </c>
      <c r="AZ61" s="30">
        <f t="shared" si="26"/>
        <v>14.865407794294896</v>
      </c>
      <c r="BA61" s="30">
        <f t="shared" si="26"/>
        <v>8.8218059849265522</v>
      </c>
      <c r="BB61" s="30">
        <f t="shared" si="26"/>
        <v>11.868051185231803</v>
      </c>
      <c r="BC61" s="30">
        <f t="shared" si="26"/>
        <v>10.46771332851606</v>
      </c>
    </row>
    <row r="62" spans="1:55" s="26" customFormat="1" ht="15" customHeight="1" x14ac:dyDescent="0.3">
      <c r="A62" s="28" t="s">
        <v>112</v>
      </c>
      <c r="B62" s="30">
        <f t="shared" si="26"/>
        <v>0.77939246896880787</v>
      </c>
      <c r="C62" s="30">
        <f t="shared" si="26"/>
        <v>0.37692913793050997</v>
      </c>
      <c r="D62" s="30">
        <f t="shared" si="26"/>
        <v>0.51595150055894745</v>
      </c>
      <c r="E62" s="30">
        <f t="shared" si="26"/>
        <v>0.28836097415209921</v>
      </c>
      <c r="F62" s="30">
        <f t="shared" si="26"/>
        <v>1.1853636734614563</v>
      </c>
      <c r="G62" s="30">
        <f t="shared" si="26"/>
        <v>1.0654630311962663</v>
      </c>
      <c r="H62" s="30">
        <f t="shared" si="26"/>
        <v>0.46468794347655429</v>
      </c>
      <c r="I62" s="30">
        <f t="shared" si="26"/>
        <v>0.83296973543294583</v>
      </c>
      <c r="J62" s="30">
        <f t="shared" si="26"/>
        <v>1.1941166621134542</v>
      </c>
      <c r="K62" s="30">
        <f t="shared" si="26"/>
        <v>0.44598726407503619</v>
      </c>
      <c r="L62" s="30">
        <f t="shared" si="26"/>
        <v>0.75509119040365114</v>
      </c>
      <c r="M62" s="30">
        <f t="shared" si="26"/>
        <v>1.2603536158012105</v>
      </c>
      <c r="N62" s="30">
        <f t="shared" si="26"/>
        <v>1.7542468317287105</v>
      </c>
      <c r="O62" s="30">
        <f t="shared" si="26"/>
        <v>1.854167907410716</v>
      </c>
      <c r="P62" s="30">
        <f t="shared" si="26"/>
        <v>1.7504606475388258</v>
      </c>
      <c r="Q62" s="30">
        <f t="shared" si="26"/>
        <v>1.0141330226432299</v>
      </c>
      <c r="R62" s="30">
        <f t="shared" si="26"/>
        <v>1.2956173427449342</v>
      </c>
      <c r="S62" s="30">
        <f t="shared" si="26"/>
        <v>1.2527011877102052</v>
      </c>
      <c r="T62" s="30">
        <f t="shared" si="26"/>
        <v>0.35925042187501444</v>
      </c>
      <c r="U62" s="30">
        <f t="shared" si="26"/>
        <v>0.16201481023457961</v>
      </c>
      <c r="V62" s="30">
        <f t="shared" si="26"/>
        <v>0.22421697422660555</v>
      </c>
      <c r="W62" s="30">
        <f t="shared" si="26"/>
        <v>0.12294050454008634</v>
      </c>
      <c r="X62" s="30">
        <f t="shared" si="26"/>
        <v>0.60508190980193777</v>
      </c>
      <c r="Y62" s="30">
        <f t="shared" si="26"/>
        <v>0.46049442559379544</v>
      </c>
      <c r="Z62" s="30">
        <f t="shared" si="26"/>
        <v>0.20520906398001243</v>
      </c>
      <c r="AA62" s="30">
        <f t="shared" si="26"/>
        <v>0.34234665043689955</v>
      </c>
      <c r="AB62" s="30">
        <f t="shared" si="26"/>
        <v>0.58265797976587741</v>
      </c>
      <c r="AC62" s="30">
        <f t="shared" si="26"/>
        <v>0.17990589537780238</v>
      </c>
      <c r="AD62" s="30">
        <f t="shared" si="26"/>
        <v>0.3649389148401006</v>
      </c>
      <c r="AE62" s="30">
        <f t="shared" si="26"/>
        <v>0.62687273300741209</v>
      </c>
      <c r="AF62" s="30">
        <f t="shared" si="26"/>
        <v>0.89422585590189052</v>
      </c>
      <c r="AG62" s="30">
        <f t="shared" si="26"/>
        <v>0.92399164390165511</v>
      </c>
      <c r="AH62" s="30">
        <f t="shared" si="26"/>
        <v>0.93802561780307936</v>
      </c>
      <c r="AI62" s="30">
        <f t="shared" si="26"/>
        <v>0.47953834274799856</v>
      </c>
      <c r="AJ62" s="30">
        <f t="shared" si="26"/>
        <v>0.61287558106318329</v>
      </c>
      <c r="AK62" s="30">
        <f t="shared" si="26"/>
        <v>0.53052956496575676</v>
      </c>
      <c r="AL62" s="30">
        <f t="shared" si="26"/>
        <v>1.2194321479110479</v>
      </c>
      <c r="AM62" s="30">
        <f t="shared" si="26"/>
        <v>0.60212628765625542</v>
      </c>
      <c r="AN62" s="30">
        <f t="shared" si="26"/>
        <v>0.81632329258327851</v>
      </c>
      <c r="AO62" s="30">
        <f t="shared" ref="AO62:BC62" si="27">AO44/AO$34*100</f>
        <v>0.4636468078122436</v>
      </c>
      <c r="AP62" s="30">
        <f t="shared" si="27"/>
        <v>1.764226379939446</v>
      </c>
      <c r="AQ62" s="30">
        <f t="shared" si="27"/>
        <v>1.6870019920318724</v>
      </c>
      <c r="AR62" s="30">
        <f t="shared" si="27"/>
        <v>0.74677186592136524</v>
      </c>
      <c r="AS62" s="30">
        <f t="shared" si="27"/>
        <v>1.3674302965725449</v>
      </c>
      <c r="AT62" s="30">
        <f t="shared" si="27"/>
        <v>1.8034344429586882</v>
      </c>
      <c r="AU62" s="30">
        <f t="shared" si="27"/>
        <v>0.71032491636496953</v>
      </c>
      <c r="AV62" s="30">
        <f t="shared" si="27"/>
        <v>1.1986060938716636</v>
      </c>
      <c r="AW62" s="30">
        <f t="shared" si="27"/>
        <v>1.906677393403057</v>
      </c>
      <c r="AX62" s="30">
        <f t="shared" si="27"/>
        <v>2.6028044745549077</v>
      </c>
      <c r="AY62" s="30">
        <f t="shared" si="27"/>
        <v>2.7628429025548447</v>
      </c>
      <c r="AZ62" s="30">
        <f t="shared" si="27"/>
        <v>2.5914021695460026</v>
      </c>
      <c r="BA62" s="30">
        <f t="shared" si="27"/>
        <v>1.5457355882887798</v>
      </c>
      <c r="BB62" s="30">
        <f t="shared" si="27"/>
        <v>1.985001048877701</v>
      </c>
      <c r="BC62" s="30">
        <f t="shared" si="27"/>
        <v>1.9904092491624517</v>
      </c>
    </row>
    <row r="63" spans="1:55" s="26" customFormat="1" ht="15" customHeight="1" x14ac:dyDescent="0.3">
      <c r="A63" s="29" t="s">
        <v>93</v>
      </c>
      <c r="B63" s="30">
        <f t="shared" ref="B63:BC63" si="28">B45/B$34*100</f>
        <v>2.192350723310723E-2</v>
      </c>
      <c r="C63" s="30">
        <f t="shared" si="28"/>
        <v>1.0039274860134648E-2</v>
      </c>
      <c r="D63" s="30">
        <f t="shared" si="28"/>
        <v>1.3680532211790273E-2</v>
      </c>
      <c r="E63" s="30">
        <f t="shared" si="28"/>
        <v>7.7195079436226909E-3</v>
      </c>
      <c r="F63" s="30">
        <f t="shared" si="28"/>
        <v>3.4006334894386037E-2</v>
      </c>
      <c r="G63" s="30">
        <f t="shared" si="28"/>
        <v>2.9681486940145746E-2</v>
      </c>
      <c r="H63" s="30">
        <f t="shared" si="28"/>
        <v>1.388930825206075E-2</v>
      </c>
      <c r="I63" s="30">
        <f t="shared" si="28"/>
        <v>2.6065719612187423E-2</v>
      </c>
      <c r="J63" s="30">
        <f t="shared" si="28"/>
        <v>3.2606875644426429E-2</v>
      </c>
      <c r="K63" s="30">
        <f t="shared" si="28"/>
        <v>6.896710269201591E-3</v>
      </c>
      <c r="L63" s="30">
        <f t="shared" si="28"/>
        <v>2.5687437648225474E-2</v>
      </c>
      <c r="M63" s="30">
        <f t="shared" si="28"/>
        <v>3.1857279388340237E-2</v>
      </c>
      <c r="N63" s="30">
        <f t="shared" si="28"/>
        <v>4.9169667073770358E-2</v>
      </c>
      <c r="O63" s="30">
        <f t="shared" si="28"/>
        <v>4.1689000059555711E-2</v>
      </c>
      <c r="P63" s="30">
        <f t="shared" si="28"/>
        <v>2.9613056067386154E-2</v>
      </c>
      <c r="Q63" s="30">
        <f t="shared" si="28"/>
        <v>3.1406716984955167E-2</v>
      </c>
      <c r="R63" s="30">
        <f t="shared" si="28"/>
        <v>4.3056769698472136E-2</v>
      </c>
      <c r="S63" s="30">
        <f t="shared" si="28"/>
        <v>3.0870716688059529E-2</v>
      </c>
      <c r="T63" s="30">
        <f t="shared" si="28"/>
        <v>6.3592301460687521E-3</v>
      </c>
      <c r="U63" s="30">
        <f t="shared" si="28"/>
        <v>2.9727488116436623E-3</v>
      </c>
      <c r="V63" s="30">
        <f t="shared" si="28"/>
        <v>3.8525253303540469E-3</v>
      </c>
      <c r="W63" s="30">
        <f t="shared" si="28"/>
        <v>2.4200886720489438E-3</v>
      </c>
      <c r="X63" s="30">
        <f t="shared" si="28"/>
        <v>9.7280049807385496E-3</v>
      </c>
      <c r="Y63" s="30">
        <f t="shared" si="28"/>
        <v>8.0788495718209733E-3</v>
      </c>
      <c r="Z63" s="30">
        <f t="shared" si="28"/>
        <v>3.4781197284747861E-3</v>
      </c>
      <c r="AA63" s="30">
        <f t="shared" si="28"/>
        <v>4.3472590531669778E-3</v>
      </c>
      <c r="AB63" s="30">
        <f t="shared" si="28"/>
        <v>1.589067217543302E-2</v>
      </c>
      <c r="AC63" s="30">
        <f t="shared" si="28"/>
        <v>4.6129716763539073E-3</v>
      </c>
      <c r="AD63" s="30">
        <f t="shared" si="28"/>
        <v>2.2457779374775422E-3</v>
      </c>
      <c r="AE63" s="30">
        <f t="shared" si="28"/>
        <v>1.182778741523419E-2</v>
      </c>
      <c r="AF63" s="30">
        <f t="shared" si="28"/>
        <v>9.580991313234543E-3</v>
      </c>
      <c r="AG63" s="30">
        <f t="shared" si="28"/>
        <v>1.2052064920456372E-2</v>
      </c>
      <c r="AH63" s="30">
        <f t="shared" si="28"/>
        <v>1.9407426575236121E-2</v>
      </c>
      <c r="AI63" s="30">
        <f t="shared" si="28"/>
        <v>1.2191652781728776E-2</v>
      </c>
      <c r="AJ63" s="30">
        <f t="shared" si="28"/>
        <v>1.0387721712935311E-2</v>
      </c>
      <c r="AK63" s="30">
        <f t="shared" si="28"/>
        <v>1.9291984180572971E-2</v>
      </c>
      <c r="AL63" s="30">
        <f t="shared" si="28"/>
        <v>3.8224897536038548E-2</v>
      </c>
      <c r="AM63" s="30">
        <f t="shared" si="28"/>
        <v>1.744390693675649E-2</v>
      </c>
      <c r="AN63" s="30">
        <f t="shared" si="28"/>
        <v>2.379951290330258E-2</v>
      </c>
      <c r="AO63" s="30">
        <f t="shared" si="28"/>
        <v>1.3334974560971605E-2</v>
      </c>
      <c r="AP63" s="30">
        <f t="shared" si="28"/>
        <v>5.8225293067308441E-2</v>
      </c>
      <c r="AQ63" s="30">
        <f t="shared" si="28"/>
        <v>5.1875830013280208E-2</v>
      </c>
      <c r="AR63" s="30">
        <f t="shared" si="28"/>
        <v>2.5207489145024985E-2</v>
      </c>
      <c r="AS63" s="30">
        <f t="shared" si="28"/>
        <v>4.972473805718345E-2</v>
      </c>
      <c r="AT63" s="30">
        <f t="shared" si="28"/>
        <v>4.9264550636920264E-2</v>
      </c>
      <c r="AU63" s="30">
        <f t="shared" si="28"/>
        <v>9.1654827918060573E-3</v>
      </c>
      <c r="AV63" s="30">
        <f t="shared" si="28"/>
        <v>5.2335303353288821E-2</v>
      </c>
      <c r="AW63" s="30">
        <f t="shared" si="28"/>
        <v>5.2292839903459377E-2</v>
      </c>
      <c r="AX63" s="30">
        <f t="shared" si="28"/>
        <v>8.8230660154403659E-2</v>
      </c>
      <c r="AY63" s="30">
        <f t="shared" si="28"/>
        <v>7.064086966759546E-2</v>
      </c>
      <c r="AZ63" s="30">
        <f t="shared" si="28"/>
        <v>4.0176777822418644E-2</v>
      </c>
      <c r="BA63" s="30">
        <f t="shared" si="28"/>
        <v>5.0514234911398032E-2</v>
      </c>
      <c r="BB63" s="30">
        <f t="shared" si="28"/>
        <v>7.6043633312355779E-2</v>
      </c>
      <c r="BC63" s="30">
        <f t="shared" si="28"/>
        <v>4.2698548249359522E-2</v>
      </c>
    </row>
    <row r="64" spans="1:55" s="26" customFormat="1" ht="15" customHeight="1" x14ac:dyDescent="0.3"/>
    <row r="65" spans="1:55" s="22" customFormat="1" x14ac:dyDescent="0.3">
      <c r="A65" s="158" t="s">
        <v>136</v>
      </c>
      <c r="B65" s="158"/>
      <c r="C65" s="158"/>
      <c r="D65" s="158"/>
      <c r="E65" s="158"/>
      <c r="F65" s="158"/>
      <c r="G65" s="158"/>
      <c r="H65" s="158"/>
      <c r="I65" s="158"/>
    </row>
    <row r="66" spans="1:55" s="14" customFormat="1" x14ac:dyDescent="0.25">
      <c r="A66" s="15" t="s">
        <v>106</v>
      </c>
      <c r="M66" s="23"/>
    </row>
    <row r="67" spans="1:55" s="26" customFormat="1" ht="15" customHeight="1" x14ac:dyDescent="0.3">
      <c r="A67" s="168" t="s">
        <v>120</v>
      </c>
      <c r="B67" s="165" t="str">
        <f>B3</f>
        <v>2022. 7</v>
      </c>
      <c r="C67" s="165" t="s">
        <v>54</v>
      </c>
      <c r="D67" s="165" t="s">
        <v>54</v>
      </c>
      <c r="E67" s="165" t="s">
        <v>54</v>
      </c>
      <c r="F67" s="165" t="s">
        <v>54</v>
      </c>
      <c r="G67" s="165" t="s">
        <v>54</v>
      </c>
      <c r="H67" s="165" t="s">
        <v>54</v>
      </c>
      <c r="I67" s="165" t="s">
        <v>54</v>
      </c>
      <c r="J67" s="165" t="s">
        <v>54</v>
      </c>
      <c r="K67" s="165" t="s">
        <v>54</v>
      </c>
      <c r="L67" s="165" t="s">
        <v>54</v>
      </c>
      <c r="M67" s="165" t="s">
        <v>54</v>
      </c>
      <c r="N67" s="165" t="s">
        <v>54</v>
      </c>
      <c r="O67" s="165" t="s">
        <v>54</v>
      </c>
      <c r="P67" s="165" t="s">
        <v>54</v>
      </c>
      <c r="Q67" s="165" t="s">
        <v>54</v>
      </c>
      <c r="R67" s="165" t="s">
        <v>54</v>
      </c>
      <c r="S67" s="165" t="s">
        <v>54</v>
      </c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55" s="26" customFormat="1" ht="15" customHeight="1" x14ac:dyDescent="0.3">
      <c r="A68" s="166" t="s">
        <v>50</v>
      </c>
      <c r="B68" s="166" t="s">
        <v>121</v>
      </c>
      <c r="C68" s="166" t="s">
        <v>51</v>
      </c>
      <c r="D68" s="166" t="s">
        <v>51</v>
      </c>
      <c r="E68" s="166" t="s">
        <v>51</v>
      </c>
      <c r="F68" s="166" t="s">
        <v>51</v>
      </c>
      <c r="G68" s="166" t="s">
        <v>51</v>
      </c>
      <c r="H68" s="166" t="s">
        <v>51</v>
      </c>
      <c r="I68" s="166" t="s">
        <v>51</v>
      </c>
      <c r="J68" s="166" t="s">
        <v>51</v>
      </c>
      <c r="K68" s="166" t="s">
        <v>51</v>
      </c>
      <c r="L68" s="166" t="s">
        <v>51</v>
      </c>
      <c r="M68" s="166" t="s">
        <v>51</v>
      </c>
      <c r="N68" s="166" t="s">
        <v>51</v>
      </c>
      <c r="O68" s="166" t="s">
        <v>51</v>
      </c>
      <c r="P68" s="166" t="s">
        <v>51</v>
      </c>
      <c r="Q68" s="166" t="s">
        <v>51</v>
      </c>
      <c r="R68" s="166" t="s">
        <v>51</v>
      </c>
      <c r="S68" s="166" t="s">
        <v>51</v>
      </c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spans="1:55" s="26" customFormat="1" ht="15" customHeight="1" x14ac:dyDescent="0.3">
      <c r="A69" s="166" t="s">
        <v>50</v>
      </c>
      <c r="B69" s="27" t="s">
        <v>55</v>
      </c>
      <c r="C69" s="27" t="s">
        <v>56</v>
      </c>
      <c r="D69" s="27" t="s">
        <v>117</v>
      </c>
      <c r="E69" s="27" t="s">
        <v>118</v>
      </c>
      <c r="F69" s="27" t="s">
        <v>59</v>
      </c>
      <c r="G69" s="27" t="s">
        <v>60</v>
      </c>
      <c r="H69" s="27" t="s">
        <v>61</v>
      </c>
      <c r="I69" s="27" t="s">
        <v>62</v>
      </c>
      <c r="J69" s="27" t="s">
        <v>63</v>
      </c>
      <c r="K69" s="27" t="s">
        <v>64</v>
      </c>
      <c r="L69" s="27" t="s">
        <v>65</v>
      </c>
      <c r="M69" s="27" t="s">
        <v>66</v>
      </c>
      <c r="N69" s="27" t="s">
        <v>67</v>
      </c>
      <c r="O69" s="27" t="s">
        <v>68</v>
      </c>
      <c r="P69" s="27" t="s">
        <v>69</v>
      </c>
      <c r="Q69" s="27" t="s">
        <v>70</v>
      </c>
      <c r="R69" s="27" t="s">
        <v>71</v>
      </c>
      <c r="S69" s="27" t="s">
        <v>72</v>
      </c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55" s="26" customFormat="1" ht="15" customHeight="1" x14ac:dyDescent="0.3">
      <c r="A70" s="28" t="s">
        <v>29</v>
      </c>
      <c r="B70" s="30">
        <f t="shared" ref="B70:S81" si="29">T34/AL34*100</f>
        <v>104.73592966618854</v>
      </c>
      <c r="C70" s="30">
        <f t="shared" si="29"/>
        <v>104.78461447408178</v>
      </c>
      <c r="D70" s="30">
        <f t="shared" si="29"/>
        <v>102.96065940517084</v>
      </c>
      <c r="E70" s="30">
        <f t="shared" si="29"/>
        <v>105.96381093057607</v>
      </c>
      <c r="F70" s="30">
        <f t="shared" si="29"/>
        <v>99.75545376911731</v>
      </c>
      <c r="G70" s="30">
        <f t="shared" si="29"/>
        <v>102.7390438247012</v>
      </c>
      <c r="H70" s="30">
        <f t="shared" si="29"/>
        <v>108.71170824852064</v>
      </c>
      <c r="I70" s="30">
        <f t="shared" si="29"/>
        <v>108.935061859942</v>
      </c>
      <c r="J70" s="30">
        <f t="shared" si="29"/>
        <v>99.649869800830459</v>
      </c>
      <c r="K70" s="30">
        <f t="shared" si="29"/>
        <v>99.344667980385864</v>
      </c>
      <c r="L70" s="30">
        <f t="shared" si="29"/>
        <v>113.67738476659733</v>
      </c>
      <c r="M70" s="30">
        <f t="shared" si="29"/>
        <v>102.02735317779566</v>
      </c>
      <c r="N70" s="30">
        <f t="shared" si="29"/>
        <v>98.667086812667407</v>
      </c>
      <c r="O70" s="30">
        <f t="shared" si="29"/>
        <v>97.688473764765902</v>
      </c>
      <c r="P70" s="30">
        <f t="shared" si="29"/>
        <v>103.50877192982458</v>
      </c>
      <c r="Q70" s="30">
        <f t="shared" si="29"/>
        <v>99.440302277181715</v>
      </c>
      <c r="R70" s="30">
        <f t="shared" si="29"/>
        <v>100.97283406754774</v>
      </c>
      <c r="S70" s="30">
        <f t="shared" si="29"/>
        <v>102.15134993102541</v>
      </c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</row>
    <row r="71" spans="1:55" s="26" customFormat="1" ht="15" customHeight="1" x14ac:dyDescent="0.3">
      <c r="A71" s="28" t="s">
        <v>107</v>
      </c>
      <c r="B71" s="30">
        <f t="shared" si="29"/>
        <v>104.75416923218006</v>
      </c>
      <c r="C71" s="30">
        <f t="shared" si="29"/>
        <v>104.7114079183943</v>
      </c>
      <c r="D71" s="30">
        <f t="shared" si="29"/>
        <v>106.53947822089415</v>
      </c>
      <c r="E71" s="30">
        <f t="shared" si="29"/>
        <v>103.85403191030618</v>
      </c>
      <c r="F71" s="30">
        <f t="shared" si="29"/>
        <v>107.96165068778659</v>
      </c>
      <c r="G71" s="30">
        <f t="shared" si="29"/>
        <v>102.19530658591975</v>
      </c>
      <c r="H71" s="30">
        <f t="shared" si="29"/>
        <v>106.33519920974646</v>
      </c>
      <c r="I71" s="30">
        <f t="shared" si="29"/>
        <v>103.36206896551725</v>
      </c>
      <c r="J71" s="30">
        <f t="shared" si="29"/>
        <v>103.94230769230771</v>
      </c>
      <c r="K71" s="30">
        <f t="shared" si="29"/>
        <v>98.698481561822121</v>
      </c>
      <c r="L71" s="30">
        <f t="shared" si="29"/>
        <v>102.14213344912433</v>
      </c>
      <c r="M71" s="30">
        <f t="shared" si="29"/>
        <v>101.98113207547171</v>
      </c>
      <c r="N71" s="30">
        <f t="shared" si="29"/>
        <v>113.89365351629503</v>
      </c>
      <c r="O71" s="30">
        <f t="shared" si="29"/>
        <v>100.58309037900874</v>
      </c>
      <c r="P71" s="30">
        <f t="shared" si="29"/>
        <v>101.99275362318841</v>
      </c>
      <c r="Q71" s="30">
        <f t="shared" si="29"/>
        <v>109.03380197427461</v>
      </c>
      <c r="R71" s="30">
        <f t="shared" si="29"/>
        <v>107.50809061488673</v>
      </c>
      <c r="S71" s="30">
        <f t="shared" si="29"/>
        <v>102.6395173453997</v>
      </c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</row>
    <row r="72" spans="1:55" s="26" customFormat="1" ht="15" customHeight="1" x14ac:dyDescent="0.3">
      <c r="A72" s="28" t="s">
        <v>108</v>
      </c>
      <c r="B72" s="30">
        <f t="shared" si="29"/>
        <v>107.6118139976471</v>
      </c>
      <c r="C72" s="30">
        <f t="shared" si="29"/>
        <v>106.8532582067614</v>
      </c>
      <c r="D72" s="30">
        <f t="shared" si="29"/>
        <v>107.03802805481229</v>
      </c>
      <c r="E72" s="30">
        <f t="shared" si="29"/>
        <v>106.74113073857205</v>
      </c>
      <c r="F72" s="30">
        <f t="shared" si="29"/>
        <v>107.70025839793283</v>
      </c>
      <c r="G72" s="30">
        <f t="shared" si="29"/>
        <v>107.29139247170308</v>
      </c>
      <c r="H72" s="30">
        <f t="shared" si="29"/>
        <v>105.75981082146275</v>
      </c>
      <c r="I72" s="30">
        <f t="shared" si="29"/>
        <v>111.15375092844764</v>
      </c>
      <c r="J72" s="30">
        <f t="shared" si="29"/>
        <v>104.52830188679245</v>
      </c>
      <c r="K72" s="30">
        <f t="shared" si="29"/>
        <v>110.26422764227641</v>
      </c>
      <c r="L72" s="30">
        <f t="shared" si="29"/>
        <v>110.12774924272357</v>
      </c>
      <c r="M72" s="30">
        <f t="shared" si="29"/>
        <v>110.29037187977586</v>
      </c>
      <c r="N72" s="30">
        <f t="shared" si="29"/>
        <v>113.32680058794709</v>
      </c>
      <c r="O72" s="30">
        <f t="shared" si="29"/>
        <v>104.4359949302915</v>
      </c>
      <c r="P72" s="30">
        <f t="shared" si="29"/>
        <v>111.36363636363636</v>
      </c>
      <c r="Q72" s="30">
        <f t="shared" si="29"/>
        <v>107.28389644580956</v>
      </c>
      <c r="R72" s="30">
        <f t="shared" si="29"/>
        <v>108.28149300155521</v>
      </c>
      <c r="S72" s="30">
        <f t="shared" si="29"/>
        <v>108.16733067729083</v>
      </c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</row>
    <row r="73" spans="1:55" s="26" customFormat="1" ht="15" customHeight="1" x14ac:dyDescent="0.3">
      <c r="A73" s="28" t="s">
        <v>98</v>
      </c>
      <c r="B73" s="30">
        <f t="shared" si="29"/>
        <v>124.4948113162265</v>
      </c>
      <c r="C73" s="30">
        <f t="shared" si="29"/>
        <v>112.90293186322529</v>
      </c>
      <c r="D73" s="30">
        <f t="shared" si="29"/>
        <v>113.35951623963594</v>
      </c>
      <c r="E73" s="30">
        <f t="shared" si="29"/>
        <v>112.64000574382538</v>
      </c>
      <c r="F73" s="30">
        <f t="shared" si="29"/>
        <v>118.04330392943064</v>
      </c>
      <c r="G73" s="30">
        <f t="shared" si="29"/>
        <v>139.50449224067521</v>
      </c>
      <c r="H73" s="30">
        <f t="shared" si="29"/>
        <v>126.39257294429709</v>
      </c>
      <c r="I73" s="30">
        <f t="shared" si="29"/>
        <v>151.53241117439654</v>
      </c>
      <c r="J73" s="30">
        <f t="shared" si="29"/>
        <v>128.74591057797164</v>
      </c>
      <c r="K73" s="30">
        <f t="shared" si="29"/>
        <v>126.49450023912003</v>
      </c>
      <c r="L73" s="30">
        <f t="shared" si="29"/>
        <v>141.43351147437912</v>
      </c>
      <c r="M73" s="30">
        <f t="shared" si="29"/>
        <v>133.50854139290408</v>
      </c>
      <c r="N73" s="30">
        <f t="shared" si="29"/>
        <v>133.65997060264576</v>
      </c>
      <c r="O73" s="30">
        <f t="shared" si="29"/>
        <v>142.4791086350975</v>
      </c>
      <c r="P73" s="30">
        <f t="shared" si="29"/>
        <v>143.37349397590361</v>
      </c>
      <c r="Q73" s="30">
        <f t="shared" si="29"/>
        <v>123.76804380288702</v>
      </c>
      <c r="R73" s="30">
        <f t="shared" si="29"/>
        <v>131.46025878003698</v>
      </c>
      <c r="S73" s="30">
        <f t="shared" si="29"/>
        <v>140.67617538298995</v>
      </c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</row>
    <row r="74" spans="1:55" s="26" customFormat="1" ht="15" customHeight="1" x14ac:dyDescent="0.3">
      <c r="A74" s="28" t="s">
        <v>109</v>
      </c>
      <c r="B74" s="30">
        <f t="shared" si="29"/>
        <v>117.57760475361133</v>
      </c>
      <c r="C74" s="30">
        <f t="shared" si="29"/>
        <v>114.34465656198557</v>
      </c>
      <c r="D74" s="30">
        <f t="shared" si="29"/>
        <v>113.77355913684785</v>
      </c>
      <c r="E74" s="30">
        <f t="shared" si="29"/>
        <v>114.60492328758598</v>
      </c>
      <c r="F74" s="30">
        <f t="shared" si="29"/>
        <v>118.75157947940357</v>
      </c>
      <c r="G74" s="30">
        <f t="shared" si="29"/>
        <v>120.05664263645725</v>
      </c>
      <c r="H74" s="30">
        <f t="shared" si="29"/>
        <v>115.15366535101334</v>
      </c>
      <c r="I74" s="30">
        <f t="shared" si="29"/>
        <v>127.37683664649957</v>
      </c>
      <c r="J74" s="30">
        <f t="shared" si="29"/>
        <v>114.3041237113402</v>
      </c>
      <c r="K74" s="30">
        <f t="shared" si="29"/>
        <v>105.55069930069929</v>
      </c>
      <c r="L74" s="30">
        <f t="shared" si="29"/>
        <v>133.75306440829061</v>
      </c>
      <c r="M74" s="30">
        <f t="shared" si="29"/>
        <v>112.95200525969757</v>
      </c>
      <c r="N74" s="30">
        <f t="shared" si="29"/>
        <v>117.42465753424658</v>
      </c>
      <c r="O74" s="30">
        <f t="shared" si="29"/>
        <v>123.33577176298465</v>
      </c>
      <c r="P74" s="30">
        <f t="shared" si="29"/>
        <v>129.78208232445522</v>
      </c>
      <c r="Q74" s="30">
        <f t="shared" si="29"/>
        <v>107.69557823129252</v>
      </c>
      <c r="R74" s="30">
        <f t="shared" si="29"/>
        <v>124.31800467653935</v>
      </c>
      <c r="S74" s="30">
        <f t="shared" si="29"/>
        <v>126.18567103935419</v>
      </c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</row>
    <row r="75" spans="1:55" s="26" customFormat="1" ht="15" customHeight="1" x14ac:dyDescent="0.3">
      <c r="A75" s="28" t="s">
        <v>100</v>
      </c>
      <c r="B75" s="30">
        <f t="shared" si="29"/>
        <v>113.7641989815903</v>
      </c>
      <c r="C75" s="30">
        <f t="shared" si="29"/>
        <v>108.64833692983109</v>
      </c>
      <c r="D75" s="30">
        <f t="shared" si="29"/>
        <v>106.4423694481498</v>
      </c>
      <c r="E75" s="30">
        <f t="shared" si="29"/>
        <v>109.98060569894076</v>
      </c>
      <c r="F75" s="30">
        <f t="shared" si="29"/>
        <v>110.62344139650872</v>
      </c>
      <c r="G75" s="30">
        <f t="shared" si="29"/>
        <v>120.30100334448161</v>
      </c>
      <c r="H75" s="30">
        <f t="shared" si="29"/>
        <v>117.65257200533506</v>
      </c>
      <c r="I75" s="30">
        <f t="shared" si="29"/>
        <v>113.75287797390637</v>
      </c>
      <c r="J75" s="30">
        <f t="shared" si="29"/>
        <v>111.8444313494402</v>
      </c>
      <c r="K75" s="30">
        <f t="shared" si="29"/>
        <v>93.284808640525938</v>
      </c>
      <c r="L75" s="30">
        <f t="shared" si="29"/>
        <v>127.94738148423927</v>
      </c>
      <c r="M75" s="30">
        <f t="shared" si="29"/>
        <v>119.22352054278176</v>
      </c>
      <c r="N75" s="30">
        <f t="shared" si="29"/>
        <v>120.1926270342079</v>
      </c>
      <c r="O75" s="30">
        <f t="shared" si="29"/>
        <v>118.96551724137932</v>
      </c>
      <c r="P75" s="30">
        <f t="shared" si="29"/>
        <v>138.59504132231405</v>
      </c>
      <c r="Q75" s="30">
        <f t="shared" si="29"/>
        <v>105.07732710825795</v>
      </c>
      <c r="R75" s="30">
        <f t="shared" si="29"/>
        <v>118.2440694546344</v>
      </c>
      <c r="S75" s="30">
        <f t="shared" si="29"/>
        <v>126.16936716600429</v>
      </c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</row>
    <row r="76" spans="1:55" s="26" customFormat="1" ht="15" customHeight="1" x14ac:dyDescent="0.3">
      <c r="A76" s="28" t="s">
        <v>110</v>
      </c>
      <c r="B76" s="30">
        <f t="shared" si="29"/>
        <v>113.21827601273328</v>
      </c>
      <c r="C76" s="30">
        <f t="shared" si="29"/>
        <v>104.91204779289744</v>
      </c>
      <c r="D76" s="30">
        <f t="shared" si="29"/>
        <v>104.4739061182423</v>
      </c>
      <c r="E76" s="30">
        <f t="shared" si="29"/>
        <v>105.22510460251047</v>
      </c>
      <c r="F76" s="30">
        <f t="shared" si="29"/>
        <v>106.79783223374176</v>
      </c>
      <c r="G76" s="30">
        <f t="shared" si="29"/>
        <v>115.72401152134066</v>
      </c>
      <c r="H76" s="30">
        <f t="shared" si="29"/>
        <v>119.35213010429557</v>
      </c>
      <c r="I76" s="30">
        <f t="shared" si="29"/>
        <v>115.91130421754438</v>
      </c>
      <c r="J76" s="30">
        <f t="shared" si="29"/>
        <v>111.77772858091654</v>
      </c>
      <c r="K76" s="30">
        <f t="shared" si="29"/>
        <v>100.90759075907592</v>
      </c>
      <c r="L76" s="30">
        <f t="shared" si="29"/>
        <v>130.38061689148552</v>
      </c>
      <c r="M76" s="30">
        <f t="shared" si="29"/>
        <v>124.42067736185382</v>
      </c>
      <c r="N76" s="30">
        <f t="shared" si="29"/>
        <v>111.69922285234195</v>
      </c>
      <c r="O76" s="30">
        <f t="shared" si="29"/>
        <v>121.22124863088719</v>
      </c>
      <c r="P76" s="30">
        <f t="shared" si="29"/>
        <v>125.49818840579709</v>
      </c>
      <c r="Q76" s="30">
        <f t="shared" si="29"/>
        <v>112.99373467719967</v>
      </c>
      <c r="R76" s="30">
        <f t="shared" si="29"/>
        <v>118.32907075873828</v>
      </c>
      <c r="S76" s="30">
        <f t="shared" si="29"/>
        <v>117.91787639983409</v>
      </c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</row>
    <row r="77" spans="1:55" s="26" customFormat="1" ht="15" customHeight="1" x14ac:dyDescent="0.3">
      <c r="A77" s="28" t="s">
        <v>102</v>
      </c>
      <c r="B77" s="30">
        <f t="shared" si="29"/>
        <v>101.8662857293326</v>
      </c>
      <c r="C77" s="30">
        <f t="shared" si="29"/>
        <v>103.20792413540816</v>
      </c>
      <c r="D77" s="30">
        <f t="shared" si="29"/>
        <v>100.98850574712644</v>
      </c>
      <c r="E77" s="30">
        <f t="shared" si="29"/>
        <v>105.33715608976127</v>
      </c>
      <c r="F77" s="30">
        <f t="shared" si="29"/>
        <v>100.36429872495447</v>
      </c>
      <c r="G77" s="30">
        <f t="shared" si="29"/>
        <v>98.492132867132867</v>
      </c>
      <c r="H77" s="30">
        <f t="shared" si="29"/>
        <v>102.42691363534927</v>
      </c>
      <c r="I77" s="30">
        <f t="shared" si="29"/>
        <v>101.23395853899308</v>
      </c>
      <c r="J77" s="30">
        <f t="shared" si="29"/>
        <v>102.61644623346751</v>
      </c>
      <c r="K77" s="30">
        <f t="shared" si="29"/>
        <v>92.445631438382293</v>
      </c>
      <c r="L77" s="30">
        <f t="shared" si="29"/>
        <v>107.84191274868408</v>
      </c>
      <c r="M77" s="30">
        <f t="shared" si="29"/>
        <v>107.71501672899035</v>
      </c>
      <c r="N77" s="30">
        <f t="shared" si="29"/>
        <v>102.69144981412639</v>
      </c>
      <c r="O77" s="30">
        <f t="shared" si="29"/>
        <v>98.562896603210149</v>
      </c>
      <c r="P77" s="30">
        <f t="shared" si="29"/>
        <v>106.055900621118</v>
      </c>
      <c r="Q77" s="30">
        <f t="shared" si="29"/>
        <v>98.313764676492639</v>
      </c>
      <c r="R77" s="30">
        <f t="shared" si="29"/>
        <v>100.41756295077819</v>
      </c>
      <c r="S77" s="30">
        <f t="shared" si="29"/>
        <v>95.058226336219761</v>
      </c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</row>
    <row r="78" spans="1:55" s="26" customFormat="1" ht="15" customHeight="1" x14ac:dyDescent="0.3">
      <c r="A78" s="28" t="s">
        <v>103</v>
      </c>
      <c r="B78" s="30">
        <f t="shared" si="29"/>
        <v>86.56875948609418</v>
      </c>
      <c r="C78" s="30">
        <f t="shared" si="29"/>
        <v>85.742539701006336</v>
      </c>
      <c r="D78" s="30">
        <f t="shared" si="29"/>
        <v>87.482853223593963</v>
      </c>
      <c r="E78" s="30">
        <f t="shared" si="29"/>
        <v>83.939358048087172</v>
      </c>
      <c r="F78" s="30">
        <f t="shared" si="29"/>
        <v>89.409636572932087</v>
      </c>
      <c r="G78" s="30">
        <f t="shared" si="29"/>
        <v>83.453007818733056</v>
      </c>
      <c r="H78" s="30">
        <f t="shared" si="29"/>
        <v>82.391768588623577</v>
      </c>
      <c r="I78" s="30">
        <f t="shared" si="29"/>
        <v>92.21305934838449</v>
      </c>
      <c r="J78" s="30">
        <f t="shared" si="29"/>
        <v>82.981755986316983</v>
      </c>
      <c r="K78" s="30">
        <f t="shared" si="29"/>
        <v>90.468085106382972</v>
      </c>
      <c r="L78" s="30">
        <f t="shared" si="29"/>
        <v>91.611260432875937</v>
      </c>
      <c r="M78" s="30">
        <f t="shared" si="29"/>
        <v>87.218251786695987</v>
      </c>
      <c r="N78" s="30">
        <f t="shared" si="29"/>
        <v>86.074429771908768</v>
      </c>
      <c r="O78" s="30">
        <f t="shared" si="29"/>
        <v>84.198438217730825</v>
      </c>
      <c r="P78" s="30">
        <f t="shared" si="29"/>
        <v>89.064502349423321</v>
      </c>
      <c r="Q78" s="30">
        <f t="shared" si="29"/>
        <v>84.410163339382933</v>
      </c>
      <c r="R78" s="30">
        <f t="shared" si="29"/>
        <v>85.445420326223342</v>
      </c>
      <c r="S78" s="30">
        <f t="shared" si="29"/>
        <v>92.047413793103445</v>
      </c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</row>
    <row r="79" spans="1:55" s="26" customFormat="1" ht="15" customHeight="1" x14ac:dyDescent="0.3">
      <c r="A79" s="28" t="s">
        <v>111</v>
      </c>
      <c r="B79" s="30">
        <f t="shared" si="29"/>
        <v>54.690532671986205</v>
      </c>
      <c r="C79" s="30">
        <f t="shared" si="29"/>
        <v>53.90625</v>
      </c>
      <c r="D79" s="30">
        <f t="shared" si="29"/>
        <v>55.992779783393502</v>
      </c>
      <c r="E79" s="30">
        <f t="shared" si="29"/>
        <v>51.688411358403684</v>
      </c>
      <c r="F79" s="30">
        <f t="shared" si="29"/>
        <v>54.291539245667686</v>
      </c>
      <c r="G79" s="30">
        <f t="shared" si="29"/>
        <v>56.494558925677239</v>
      </c>
      <c r="H79" s="30">
        <f t="shared" si="29"/>
        <v>55.929203539823014</v>
      </c>
      <c r="I79" s="30">
        <f t="shared" si="29"/>
        <v>55.292872265349324</v>
      </c>
      <c r="J79" s="30">
        <f t="shared" si="29"/>
        <v>51.408325952170067</v>
      </c>
      <c r="K79" s="30">
        <f t="shared" si="29"/>
        <v>46.992481203007522</v>
      </c>
      <c r="L79" s="30">
        <f t="shared" si="29"/>
        <v>56.26019206377967</v>
      </c>
      <c r="M79" s="30">
        <f t="shared" si="29"/>
        <v>50.232712765957444</v>
      </c>
      <c r="N79" s="30">
        <f t="shared" si="29"/>
        <v>54.996522142360305</v>
      </c>
      <c r="O79" s="30">
        <f t="shared" si="29"/>
        <v>55.564947872640182</v>
      </c>
      <c r="P79" s="30">
        <f t="shared" si="29"/>
        <v>55.000000000000007</v>
      </c>
      <c r="Q79" s="30">
        <f t="shared" si="29"/>
        <v>54.466330737517175</v>
      </c>
      <c r="R79" s="30">
        <f t="shared" si="29"/>
        <v>57.379584622182946</v>
      </c>
      <c r="S79" s="30">
        <f t="shared" si="29"/>
        <v>55.914653278945714</v>
      </c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</row>
    <row r="80" spans="1:55" s="26" customFormat="1" ht="15" customHeight="1" x14ac:dyDescent="0.3">
      <c r="A80" s="28" t="s">
        <v>112</v>
      </c>
      <c r="B80" s="30">
        <f t="shared" si="29"/>
        <v>30.855695400934064</v>
      </c>
      <c r="C80" s="30">
        <f t="shared" si="29"/>
        <v>28.194516295913086</v>
      </c>
      <c r="D80" s="30">
        <f t="shared" si="29"/>
        <v>28.279883381924197</v>
      </c>
      <c r="E80" s="30">
        <f t="shared" si="29"/>
        <v>28.097345132743364</v>
      </c>
      <c r="F80" s="30">
        <f t="shared" si="29"/>
        <v>34.213421342134218</v>
      </c>
      <c r="G80" s="30">
        <f t="shared" si="29"/>
        <v>28.044280442804425</v>
      </c>
      <c r="H80" s="30">
        <f t="shared" si="29"/>
        <v>29.873417721518987</v>
      </c>
      <c r="I80" s="30">
        <f t="shared" si="29"/>
        <v>27.27272727272727</v>
      </c>
      <c r="J80" s="30">
        <f t="shared" si="29"/>
        <v>32.195121951219512</v>
      </c>
      <c r="K80" s="30">
        <f t="shared" si="29"/>
        <v>25.161290322580644</v>
      </c>
      <c r="L80" s="30">
        <f t="shared" si="29"/>
        <v>34.611288604898824</v>
      </c>
      <c r="M80" s="30">
        <f t="shared" si="29"/>
        <v>33.544303797468359</v>
      </c>
      <c r="N80" s="30">
        <f t="shared" si="29"/>
        <v>33.898305084745758</v>
      </c>
      <c r="O80" s="30">
        <f t="shared" si="29"/>
        <v>32.670454545454547</v>
      </c>
      <c r="P80" s="30">
        <f t="shared" si="29"/>
        <v>37.467700258397933</v>
      </c>
      <c r="Q80" s="30">
        <f t="shared" si="29"/>
        <v>30.84967320261438</v>
      </c>
      <c r="R80" s="30">
        <f t="shared" si="29"/>
        <v>31.175693527080583</v>
      </c>
      <c r="S80" s="30">
        <f t="shared" si="29"/>
        <v>27.227722772277229</v>
      </c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</row>
    <row r="81" spans="1:55" s="26" customFormat="1" ht="15" customHeight="1" x14ac:dyDescent="0.3">
      <c r="A81" s="29" t="s">
        <v>93</v>
      </c>
      <c r="B81" s="30">
        <f t="shared" si="29"/>
        <v>17.424242424242426</v>
      </c>
      <c r="C81" s="30">
        <f t="shared" si="29"/>
        <v>17.857142857142858</v>
      </c>
      <c r="D81" s="30">
        <f t="shared" si="29"/>
        <v>16.666666666666664</v>
      </c>
      <c r="E81" s="30">
        <f t="shared" si="29"/>
        <v>19.230769230769234</v>
      </c>
      <c r="F81" s="30">
        <f t="shared" si="29"/>
        <v>16.666666666666664</v>
      </c>
      <c r="G81" s="30">
        <f t="shared" si="29"/>
        <v>16</v>
      </c>
      <c r="H81" s="30">
        <f t="shared" si="29"/>
        <v>15</v>
      </c>
      <c r="I81" s="30">
        <f t="shared" si="29"/>
        <v>9.5238095238095237</v>
      </c>
      <c r="J81" s="30">
        <f t="shared" si="29"/>
        <v>32.142857142857146</v>
      </c>
      <c r="K81" s="30">
        <f t="shared" si="29"/>
        <v>50</v>
      </c>
      <c r="L81" s="30">
        <f t="shared" si="29"/>
        <v>4.8780487804878048</v>
      </c>
      <c r="M81" s="30">
        <f t="shared" si="29"/>
        <v>23.076923076923077</v>
      </c>
      <c r="N81" s="30">
        <f t="shared" si="29"/>
        <v>10.714285714285714</v>
      </c>
      <c r="O81" s="30">
        <f t="shared" si="29"/>
        <v>16.666666666666664</v>
      </c>
      <c r="P81" s="30">
        <f t="shared" si="29"/>
        <v>50</v>
      </c>
      <c r="Q81" s="30">
        <f t="shared" si="29"/>
        <v>24</v>
      </c>
      <c r="R81" s="30">
        <f t="shared" si="29"/>
        <v>13.793103448275861</v>
      </c>
      <c r="S81" s="30">
        <f t="shared" si="29"/>
        <v>46.153846153846153</v>
      </c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</row>
    <row r="82" spans="1:55" s="26" customFormat="1" ht="15" customHeight="1" x14ac:dyDescent="0.3">
      <c r="B82" s="26" t="s">
        <v>113</v>
      </c>
    </row>
  </sheetData>
  <mergeCells count="22">
    <mergeCell ref="A65:I65"/>
    <mergeCell ref="A67:A69"/>
    <mergeCell ref="B67:S67"/>
    <mergeCell ref="B68:S68"/>
    <mergeCell ref="A47:I47"/>
    <mergeCell ref="A49:A51"/>
    <mergeCell ref="B49:BC49"/>
    <mergeCell ref="B50:S50"/>
    <mergeCell ref="T50:AK50"/>
    <mergeCell ref="AL50:BC50"/>
    <mergeCell ref="A29:I29"/>
    <mergeCell ref="A31:A33"/>
    <mergeCell ref="B31:BC31"/>
    <mergeCell ref="B32:S32"/>
    <mergeCell ref="T32:AK32"/>
    <mergeCell ref="AL32:BC32"/>
    <mergeCell ref="A1:I1"/>
    <mergeCell ref="A3:A5"/>
    <mergeCell ref="B4:S4"/>
    <mergeCell ref="T4:AK4"/>
    <mergeCell ref="AL4:BC4"/>
    <mergeCell ref="B3:BC3"/>
  </mergeCells>
  <phoneticPr fontId="1" type="noConversion"/>
  <pageMargins left="0.7" right="0.7" top="0.75" bottom="0.75" header="0.3" footer="0.3"/>
  <pageSetup paperSize="9" orientation="portrait" verticalDpi="0" r:id="rId1"/>
  <ignoredErrors>
    <ignoredError sqref="B35:AG45 AS44 AH35:BC43 AH44:AR44 AT44:BC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인구+세대(충남 내국인)</vt:lpstr>
      <vt:lpstr>인구+세대(전국 내국인)</vt:lpstr>
      <vt:lpstr>연령대별 성별 시군별(충남 내국인)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2020-03-12T00:52:08Z</dcterms:created>
  <dcterms:modified xsi:type="dcterms:W3CDTF">2022-08-01T10:52:28Z</dcterms:modified>
</cp:coreProperties>
</file>