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주민등록인구\2022.05\"/>
    </mc:Choice>
  </mc:AlternateContent>
  <bookViews>
    <workbookView xWindow="0" yWindow="0" windowWidth="23085" windowHeight="11475"/>
  </bookViews>
  <sheets>
    <sheet name="인구+세대(충남 내국인)" sheetId="2" r:id="rId1"/>
    <sheet name="인구+세대(전국 내국인)" sheetId="3" r:id="rId2"/>
    <sheet name="연령대별 성별 시군별(충남 내국인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E17" i="2" l="1"/>
  <c r="C17" i="2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6" i="3"/>
  <c r="F17" i="2"/>
  <c r="D17" i="2" s="1"/>
  <c r="B67" i="4" l="1"/>
  <c r="B49" i="4"/>
  <c r="B31" i="4"/>
  <c r="E5" i="3" l="1"/>
  <c r="F5" i="3"/>
  <c r="B35" i="4" l="1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N34" i="4" l="1"/>
  <c r="F34" i="4"/>
  <c r="B34" i="4"/>
  <c r="P34" i="4"/>
  <c r="L34" i="4"/>
  <c r="H34" i="4"/>
  <c r="Q34" i="4"/>
  <c r="M34" i="4"/>
  <c r="I34" i="4"/>
  <c r="E34" i="4"/>
  <c r="S34" i="4"/>
  <c r="O34" i="4"/>
  <c r="K34" i="4"/>
  <c r="G34" i="4"/>
  <c r="C34" i="4"/>
  <c r="R34" i="4"/>
  <c r="J34" i="4"/>
  <c r="D34" i="4"/>
  <c r="B5" i="3"/>
  <c r="C6" i="2" l="1"/>
  <c r="D8" i="2" l="1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7" i="2"/>
  <c r="C5" i="2"/>
  <c r="D6" i="2" l="1"/>
  <c r="D5" i="3" l="1"/>
  <c r="BC45" i="4" l="1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J24" i="2"/>
  <c r="K24" i="2" s="1"/>
  <c r="H24" i="2"/>
  <c r="I24" i="2" s="1"/>
  <c r="J23" i="2"/>
  <c r="K23" i="2" s="1"/>
  <c r="H23" i="2"/>
  <c r="I23" i="2" s="1"/>
  <c r="J22" i="2"/>
  <c r="K22" i="2" s="1"/>
  <c r="H22" i="2"/>
  <c r="I22" i="2" s="1"/>
  <c r="J21" i="2"/>
  <c r="K21" i="2" s="1"/>
  <c r="H21" i="2"/>
  <c r="I21" i="2" s="1"/>
  <c r="J20" i="2"/>
  <c r="K20" i="2" s="1"/>
  <c r="H20" i="2"/>
  <c r="I20" i="2" s="1"/>
  <c r="J19" i="2"/>
  <c r="K19" i="2" s="1"/>
  <c r="H19" i="2"/>
  <c r="I19" i="2" s="1"/>
  <c r="J18" i="2"/>
  <c r="K18" i="2" s="1"/>
  <c r="H18" i="2"/>
  <c r="I18" i="2" s="1"/>
  <c r="G17" i="2"/>
  <c r="B17" i="2"/>
  <c r="J16" i="2"/>
  <c r="K16" i="2" s="1"/>
  <c r="H16" i="2"/>
  <c r="I16" i="2" s="1"/>
  <c r="J15" i="2"/>
  <c r="K15" i="2" s="1"/>
  <c r="H15" i="2"/>
  <c r="I15" i="2" s="1"/>
  <c r="J14" i="2"/>
  <c r="K14" i="2" s="1"/>
  <c r="H14" i="2"/>
  <c r="I14" i="2" s="1"/>
  <c r="J13" i="2"/>
  <c r="K13" i="2" s="1"/>
  <c r="H13" i="2"/>
  <c r="I13" i="2" s="1"/>
  <c r="J12" i="2"/>
  <c r="K12" i="2" s="1"/>
  <c r="H12" i="2"/>
  <c r="I12" i="2" s="1"/>
  <c r="J11" i="2"/>
  <c r="K11" i="2" s="1"/>
  <c r="H11" i="2"/>
  <c r="I11" i="2" s="1"/>
  <c r="J10" i="2"/>
  <c r="K10" i="2" s="1"/>
  <c r="H10" i="2"/>
  <c r="I10" i="2" s="1"/>
  <c r="J9" i="2"/>
  <c r="K9" i="2" s="1"/>
  <c r="H9" i="2"/>
  <c r="I9" i="2" s="1"/>
  <c r="J8" i="2"/>
  <c r="K8" i="2" s="1"/>
  <c r="H8" i="2"/>
  <c r="I8" i="2" s="1"/>
  <c r="J7" i="2"/>
  <c r="K7" i="2" s="1"/>
  <c r="H7" i="2"/>
  <c r="I7" i="2" s="1"/>
  <c r="G6" i="2"/>
  <c r="F6" i="2"/>
  <c r="E6" i="2"/>
  <c r="B6" i="2"/>
  <c r="B5" i="2" s="1"/>
  <c r="G5" i="2" l="1"/>
  <c r="D60" i="4"/>
  <c r="T34" i="4"/>
  <c r="X34" i="4"/>
  <c r="X53" i="4" s="1"/>
  <c r="AJ34" i="4"/>
  <c r="AN34" i="4"/>
  <c r="AN57" i="4" s="1"/>
  <c r="AZ34" i="4"/>
  <c r="AD34" i="4"/>
  <c r="AH34" i="4"/>
  <c r="AX34" i="4"/>
  <c r="C62" i="4"/>
  <c r="K60" i="4"/>
  <c r="S60" i="4"/>
  <c r="AU34" i="4"/>
  <c r="AU62" i="4" s="1"/>
  <c r="M63" i="4"/>
  <c r="G72" i="4"/>
  <c r="AO34" i="4"/>
  <c r="E73" i="4"/>
  <c r="Q73" i="4"/>
  <c r="O74" i="4"/>
  <c r="E75" i="4"/>
  <c r="AS34" i="4"/>
  <c r="AS61" i="4" s="1"/>
  <c r="N58" i="4"/>
  <c r="Y34" i="4"/>
  <c r="Y58" i="4" s="1"/>
  <c r="V34" i="4"/>
  <c r="H71" i="4"/>
  <c r="AP34" i="4"/>
  <c r="BB34" i="4"/>
  <c r="B72" i="4"/>
  <c r="F72" i="4"/>
  <c r="AF34" i="4"/>
  <c r="R72" i="4"/>
  <c r="AV34" i="4"/>
  <c r="L73" i="4"/>
  <c r="P73" i="4"/>
  <c r="F74" i="4"/>
  <c r="D75" i="4"/>
  <c r="P75" i="4"/>
  <c r="J76" i="4"/>
  <c r="F78" i="4"/>
  <c r="AT34" i="4"/>
  <c r="AT62" i="4" s="1"/>
  <c r="H6" i="2"/>
  <c r="I6" i="2" s="1"/>
  <c r="G54" i="4"/>
  <c r="E71" i="4"/>
  <c r="W34" i="4"/>
  <c r="W59" i="4" s="1"/>
  <c r="I71" i="4"/>
  <c r="AA34" i="4"/>
  <c r="AA63" i="4" s="1"/>
  <c r="M71" i="4"/>
  <c r="AE34" i="4"/>
  <c r="AE61" i="4" s="1"/>
  <c r="Q71" i="4"/>
  <c r="AI34" i="4"/>
  <c r="AI63" i="4" s="1"/>
  <c r="AM34" i="4"/>
  <c r="AM55" i="4" s="1"/>
  <c r="AQ34" i="4"/>
  <c r="AY34" i="4"/>
  <c r="AY60" i="4" s="1"/>
  <c r="BC34" i="4"/>
  <c r="BC55" i="4" s="1"/>
  <c r="C72" i="4"/>
  <c r="K72" i="4"/>
  <c r="O72" i="4"/>
  <c r="S72" i="4"/>
  <c r="I73" i="4"/>
  <c r="M73" i="4"/>
  <c r="C74" i="4"/>
  <c r="G74" i="4"/>
  <c r="K74" i="4"/>
  <c r="S74" i="4"/>
  <c r="I75" i="4"/>
  <c r="M75" i="4"/>
  <c r="Q75" i="4"/>
  <c r="C76" i="4"/>
  <c r="G76" i="4"/>
  <c r="K76" i="4"/>
  <c r="O76" i="4"/>
  <c r="S76" i="4"/>
  <c r="E77" i="4"/>
  <c r="I77" i="4"/>
  <c r="M77" i="4"/>
  <c r="Q77" i="4"/>
  <c r="C78" i="4"/>
  <c r="G78" i="4"/>
  <c r="K78" i="4"/>
  <c r="O78" i="4"/>
  <c r="S78" i="4"/>
  <c r="E79" i="4"/>
  <c r="I79" i="4"/>
  <c r="M79" i="4"/>
  <c r="Q79" i="4"/>
  <c r="G80" i="4"/>
  <c r="K80" i="4"/>
  <c r="O80" i="4"/>
  <c r="S80" i="4"/>
  <c r="E81" i="4"/>
  <c r="I81" i="4"/>
  <c r="M81" i="4"/>
  <c r="Q81" i="4"/>
  <c r="E56" i="4"/>
  <c r="J56" i="4"/>
  <c r="U34" i="4"/>
  <c r="U54" i="4" s="1"/>
  <c r="Z34" i="4"/>
  <c r="Z58" i="4" s="1"/>
  <c r="AK34" i="4"/>
  <c r="AK56" i="4" s="1"/>
  <c r="BA34" i="4"/>
  <c r="BA53" i="4" s="1"/>
  <c r="B71" i="4"/>
  <c r="F71" i="4"/>
  <c r="J71" i="4"/>
  <c r="N71" i="4"/>
  <c r="R71" i="4"/>
  <c r="D72" i="4"/>
  <c r="H72" i="4"/>
  <c r="L72" i="4"/>
  <c r="P72" i="4"/>
  <c r="B73" i="4"/>
  <c r="F73" i="4"/>
  <c r="J73" i="4"/>
  <c r="N73" i="4"/>
  <c r="R73" i="4"/>
  <c r="D74" i="4"/>
  <c r="H74" i="4"/>
  <c r="L74" i="4"/>
  <c r="P74" i="4"/>
  <c r="B75" i="4"/>
  <c r="F75" i="4"/>
  <c r="J75" i="4"/>
  <c r="N75" i="4"/>
  <c r="D76" i="4"/>
  <c r="H76" i="4"/>
  <c r="L76" i="4"/>
  <c r="P76" i="4"/>
  <c r="B77" i="4"/>
  <c r="F77" i="4"/>
  <c r="J77" i="4"/>
  <c r="N77" i="4"/>
  <c r="D78" i="4"/>
  <c r="H78" i="4"/>
  <c r="L78" i="4"/>
  <c r="P78" i="4"/>
  <c r="J79" i="4"/>
  <c r="R75" i="4"/>
  <c r="Q54" i="4"/>
  <c r="AB34" i="4"/>
  <c r="AB53" i="4" s="1"/>
  <c r="AG34" i="4"/>
  <c r="AG54" i="4" s="1"/>
  <c r="AL34" i="4"/>
  <c r="AR34" i="4"/>
  <c r="AR59" i="4" s="1"/>
  <c r="AW34" i="4"/>
  <c r="AW55" i="4" s="1"/>
  <c r="R77" i="4"/>
  <c r="AC34" i="4"/>
  <c r="AC56" i="4" s="1"/>
  <c r="D71" i="4"/>
  <c r="L71" i="4"/>
  <c r="P71" i="4"/>
  <c r="J72" i="4"/>
  <c r="N72" i="4"/>
  <c r="D73" i="4"/>
  <c r="H73" i="4"/>
  <c r="B74" i="4"/>
  <c r="J74" i="4"/>
  <c r="N74" i="4"/>
  <c r="R74" i="4"/>
  <c r="H75" i="4"/>
  <c r="L75" i="4"/>
  <c r="B76" i="4"/>
  <c r="F76" i="4"/>
  <c r="N76" i="4"/>
  <c r="R76" i="4"/>
  <c r="D77" i="4"/>
  <c r="H77" i="4"/>
  <c r="L77" i="4"/>
  <c r="P77" i="4"/>
  <c r="B78" i="4"/>
  <c r="J78" i="4"/>
  <c r="N78" i="4"/>
  <c r="R78" i="4"/>
  <c r="D79" i="4"/>
  <c r="H79" i="4"/>
  <c r="L79" i="4"/>
  <c r="P79" i="4"/>
  <c r="B80" i="4"/>
  <c r="F80" i="4"/>
  <c r="J80" i="4"/>
  <c r="N80" i="4"/>
  <c r="R80" i="4"/>
  <c r="D81" i="4"/>
  <c r="H81" i="4"/>
  <c r="L81" i="4"/>
  <c r="P81" i="4"/>
  <c r="J81" i="4"/>
  <c r="C80" i="4"/>
  <c r="C71" i="4"/>
  <c r="G71" i="4"/>
  <c r="K71" i="4"/>
  <c r="O71" i="4"/>
  <c r="S71" i="4"/>
  <c r="E72" i="4"/>
  <c r="I72" i="4"/>
  <c r="M72" i="4"/>
  <c r="Q72" i="4"/>
  <c r="C73" i="4"/>
  <c r="G73" i="4"/>
  <c r="K73" i="4"/>
  <c r="O73" i="4"/>
  <c r="S73" i="4"/>
  <c r="E74" i="4"/>
  <c r="I74" i="4"/>
  <c r="M74" i="4"/>
  <c r="Q74" i="4"/>
  <c r="C75" i="4"/>
  <c r="G75" i="4"/>
  <c r="K75" i="4"/>
  <c r="O75" i="4"/>
  <c r="S75" i="4"/>
  <c r="E76" i="4"/>
  <c r="I76" i="4"/>
  <c r="M76" i="4"/>
  <c r="Q76" i="4"/>
  <c r="C77" i="4"/>
  <c r="G77" i="4"/>
  <c r="B79" i="4"/>
  <c r="F79" i="4"/>
  <c r="N79" i="4"/>
  <c r="R79" i="4"/>
  <c r="D80" i="4"/>
  <c r="H80" i="4"/>
  <c r="L80" i="4"/>
  <c r="P80" i="4"/>
  <c r="B81" i="4"/>
  <c r="F81" i="4"/>
  <c r="N81" i="4"/>
  <c r="R81" i="4"/>
  <c r="K77" i="4"/>
  <c r="O77" i="4"/>
  <c r="S77" i="4"/>
  <c r="E78" i="4"/>
  <c r="I78" i="4"/>
  <c r="M78" i="4"/>
  <c r="Q78" i="4"/>
  <c r="C79" i="4"/>
  <c r="G79" i="4"/>
  <c r="K79" i="4"/>
  <c r="O79" i="4"/>
  <c r="S79" i="4"/>
  <c r="E80" i="4"/>
  <c r="I80" i="4"/>
  <c r="M80" i="4"/>
  <c r="Q80" i="4"/>
  <c r="C81" i="4"/>
  <c r="G81" i="4"/>
  <c r="K81" i="4"/>
  <c r="O81" i="4"/>
  <c r="S81" i="4"/>
  <c r="J6" i="2"/>
  <c r="K6" i="2" s="1"/>
  <c r="AN58" i="4" l="1"/>
  <c r="T54" i="4"/>
  <c r="Y60" i="4"/>
  <c r="AH61" i="4"/>
  <c r="K59" i="4"/>
  <c r="K61" i="4"/>
  <c r="AU58" i="4"/>
  <c r="AN59" i="4"/>
  <c r="AZ53" i="4"/>
  <c r="AN54" i="4"/>
  <c r="AN56" i="4"/>
  <c r="AX57" i="4"/>
  <c r="AX61" i="4"/>
  <c r="AX54" i="4"/>
  <c r="AP60" i="4"/>
  <c r="BA57" i="4"/>
  <c r="AZ63" i="4"/>
  <c r="AY57" i="4"/>
  <c r="AX63" i="4"/>
  <c r="AX60" i="4"/>
  <c r="AX59" i="4"/>
  <c r="AX62" i="4"/>
  <c r="AU57" i="4"/>
  <c r="AU56" i="4"/>
  <c r="AU54" i="4"/>
  <c r="AR54" i="4"/>
  <c r="AN63" i="4"/>
  <c r="AN62" i="4"/>
  <c r="BB62" i="4"/>
  <c r="AN60" i="4"/>
  <c r="AN55" i="4"/>
  <c r="AN61" i="4"/>
  <c r="BB61" i="4"/>
  <c r="AN53" i="4"/>
  <c r="AJ63" i="4"/>
  <c r="AH59" i="4"/>
  <c r="AH62" i="4"/>
  <c r="AJ54" i="4"/>
  <c r="AD58" i="4"/>
  <c r="AD61" i="4"/>
  <c r="AD56" i="4"/>
  <c r="AD62" i="4"/>
  <c r="AJ59" i="4"/>
  <c r="AH58" i="4"/>
  <c r="AH56" i="4"/>
  <c r="AH54" i="4"/>
  <c r="AD53" i="4"/>
  <c r="Y54" i="4"/>
  <c r="Y62" i="4"/>
  <c r="Y59" i="4"/>
  <c r="T58" i="4"/>
  <c r="AJ62" i="4"/>
  <c r="AH53" i="4"/>
  <c r="AH60" i="4"/>
  <c r="AH55" i="4"/>
  <c r="AH63" i="4"/>
  <c r="P70" i="4"/>
  <c r="AH57" i="4"/>
  <c r="AJ61" i="4"/>
  <c r="AJ58" i="4"/>
  <c r="AJ55" i="4"/>
  <c r="AJ60" i="4"/>
  <c r="AJ57" i="4"/>
  <c r="X59" i="4"/>
  <c r="T61" i="4"/>
  <c r="AK57" i="4"/>
  <c r="T53" i="4"/>
  <c r="T60" i="4"/>
  <c r="W55" i="4"/>
  <c r="H60" i="4"/>
  <c r="D56" i="4"/>
  <c r="S54" i="4"/>
  <c r="K53" i="4"/>
  <c r="F63" i="4"/>
  <c r="D62" i="4"/>
  <c r="D63" i="4"/>
  <c r="D54" i="4"/>
  <c r="K58" i="4"/>
  <c r="K54" i="4"/>
  <c r="S58" i="4"/>
  <c r="S56" i="4"/>
  <c r="P57" i="4"/>
  <c r="H57" i="4"/>
  <c r="H56" i="4"/>
  <c r="H55" i="4"/>
  <c r="H63" i="4"/>
  <c r="H62" i="4"/>
  <c r="H53" i="4"/>
  <c r="H61" i="4"/>
  <c r="M57" i="4"/>
  <c r="M59" i="4"/>
  <c r="M55" i="4"/>
  <c r="K62" i="4"/>
  <c r="K56" i="4"/>
  <c r="K63" i="4"/>
  <c r="G58" i="4"/>
  <c r="B63" i="4"/>
  <c r="B61" i="4"/>
  <c r="B53" i="4"/>
  <c r="S62" i="4"/>
  <c r="S53" i="4"/>
  <c r="S63" i="4"/>
  <c r="S55" i="4"/>
  <c r="S61" i="4"/>
  <c r="S59" i="4"/>
  <c r="S57" i="4"/>
  <c r="P62" i="4"/>
  <c r="M53" i="4"/>
  <c r="M62" i="4"/>
  <c r="M58" i="4"/>
  <c r="M56" i="4"/>
  <c r="H54" i="4"/>
  <c r="D61" i="4"/>
  <c r="D58" i="4"/>
  <c r="D59" i="4"/>
  <c r="K57" i="4"/>
  <c r="I59" i="4"/>
  <c r="E53" i="4"/>
  <c r="C58" i="4"/>
  <c r="J60" i="4"/>
  <c r="D57" i="4"/>
  <c r="D55" i="4"/>
  <c r="P59" i="4"/>
  <c r="R61" i="4"/>
  <c r="F59" i="4"/>
  <c r="H58" i="4"/>
  <c r="H59" i="4"/>
  <c r="P54" i="4"/>
  <c r="AY62" i="4"/>
  <c r="AY56" i="4"/>
  <c r="C56" i="4"/>
  <c r="AY54" i="4"/>
  <c r="C54" i="4"/>
  <c r="M61" i="4"/>
  <c r="D53" i="4"/>
  <c r="AY63" i="4"/>
  <c r="BA55" i="4"/>
  <c r="AD55" i="4"/>
  <c r="AD63" i="4"/>
  <c r="R63" i="4"/>
  <c r="X62" i="4"/>
  <c r="AD59" i="4"/>
  <c r="J59" i="4"/>
  <c r="AD57" i="4"/>
  <c r="AJ56" i="4"/>
  <c r="T56" i="4"/>
  <c r="BB55" i="4"/>
  <c r="AX53" i="4"/>
  <c r="M54" i="4"/>
  <c r="P61" i="4"/>
  <c r="AD60" i="4"/>
  <c r="R60" i="4"/>
  <c r="T55" i="4"/>
  <c r="AJ53" i="4"/>
  <c r="AD54" i="4"/>
  <c r="M60" i="4"/>
  <c r="I56" i="4"/>
  <c r="K55" i="4"/>
  <c r="I63" i="4"/>
  <c r="X61" i="4"/>
  <c r="AY59" i="4"/>
  <c r="AY55" i="4"/>
  <c r="I54" i="4"/>
  <c r="R59" i="4"/>
  <c r="Y63" i="4"/>
  <c r="I61" i="4"/>
  <c r="AS63" i="4"/>
  <c r="AS57" i="4"/>
  <c r="AS55" i="4"/>
  <c r="AS53" i="4"/>
  <c r="X60" i="4"/>
  <c r="AP61" i="4"/>
  <c r="X54" i="4"/>
  <c r="R58" i="4"/>
  <c r="X57" i="4"/>
  <c r="R56" i="4"/>
  <c r="R54" i="4"/>
  <c r="Y56" i="4"/>
  <c r="AO61" i="4"/>
  <c r="Y61" i="4"/>
  <c r="AU60" i="4"/>
  <c r="X63" i="4"/>
  <c r="P63" i="4"/>
  <c r="C60" i="4"/>
  <c r="Y57" i="4"/>
  <c r="I57" i="4"/>
  <c r="AO55" i="4"/>
  <c r="Y55" i="4"/>
  <c r="I55" i="4"/>
  <c r="O54" i="4"/>
  <c r="AO53" i="4"/>
  <c r="Y53" i="4"/>
  <c r="I53" i="4"/>
  <c r="C53" i="4"/>
  <c r="AZ62" i="4"/>
  <c r="T62" i="4"/>
  <c r="AZ60" i="4"/>
  <c r="P60" i="4"/>
  <c r="AZ58" i="4"/>
  <c r="AT57" i="4"/>
  <c r="R57" i="4"/>
  <c r="R55" i="4"/>
  <c r="L70" i="4"/>
  <c r="X56" i="4"/>
  <c r="R62" i="4"/>
  <c r="B60" i="4"/>
  <c r="AZ57" i="4"/>
  <c r="T57" i="4"/>
  <c r="AZ55" i="4"/>
  <c r="P55" i="4"/>
  <c r="AS54" i="4"/>
  <c r="C63" i="4"/>
  <c r="I62" i="4"/>
  <c r="C61" i="4"/>
  <c r="C57" i="4"/>
  <c r="T63" i="4"/>
  <c r="AS59" i="4"/>
  <c r="P58" i="4"/>
  <c r="N70" i="4"/>
  <c r="X58" i="4"/>
  <c r="AZ56" i="4"/>
  <c r="P56" i="4"/>
  <c r="AX55" i="4"/>
  <c r="AV54" i="4"/>
  <c r="R53" i="4"/>
  <c r="X55" i="4"/>
  <c r="AU53" i="4"/>
  <c r="AZ59" i="4"/>
  <c r="T59" i="4"/>
  <c r="AX58" i="4"/>
  <c r="AV57" i="4"/>
  <c r="AX56" i="4"/>
  <c r="AU63" i="4"/>
  <c r="AO62" i="4"/>
  <c r="AU61" i="4"/>
  <c r="AO60" i="4"/>
  <c r="I60" i="4"/>
  <c r="C59" i="4"/>
  <c r="I58" i="4"/>
  <c r="G70" i="4"/>
  <c r="AZ61" i="4"/>
  <c r="C55" i="4"/>
  <c r="AZ54" i="4"/>
  <c r="AO59" i="4"/>
  <c r="AO57" i="4"/>
  <c r="J63" i="4"/>
  <c r="L60" i="4"/>
  <c r="AO54" i="4"/>
  <c r="AL57" i="4"/>
  <c r="AO63" i="4"/>
  <c r="AU59" i="4"/>
  <c r="AO58" i="4"/>
  <c r="AO56" i="4"/>
  <c r="AU55" i="4"/>
  <c r="U55" i="4"/>
  <c r="AF63" i="4"/>
  <c r="AV53" i="4"/>
  <c r="V62" i="4"/>
  <c r="Z59" i="4"/>
  <c r="AF56" i="4"/>
  <c r="AF55" i="4"/>
  <c r="AI61" i="4"/>
  <c r="AA61" i="4"/>
  <c r="AF59" i="4"/>
  <c r="V60" i="4"/>
  <c r="O60" i="4"/>
  <c r="AF62" i="4"/>
  <c r="Z61" i="4"/>
  <c r="Z57" i="4"/>
  <c r="AF57" i="4"/>
  <c r="Z53" i="4"/>
  <c r="AF53" i="4"/>
  <c r="O62" i="4"/>
  <c r="AL62" i="4"/>
  <c r="B62" i="4"/>
  <c r="AA58" i="4"/>
  <c r="O58" i="4"/>
  <c r="E57" i="4"/>
  <c r="O56" i="4"/>
  <c r="Q53" i="4"/>
  <c r="AF58" i="4"/>
  <c r="AL55" i="4"/>
  <c r="AF54" i="4"/>
  <c r="F53" i="4"/>
  <c r="AF61" i="4"/>
  <c r="Z60" i="4"/>
  <c r="Z56" i="4"/>
  <c r="V54" i="4"/>
  <c r="N63" i="4"/>
  <c r="AS58" i="4"/>
  <c r="O57" i="4"/>
  <c r="AA55" i="4"/>
  <c r="O53" i="4"/>
  <c r="R70" i="4"/>
  <c r="D70" i="4"/>
  <c r="B54" i="4"/>
  <c r="E63" i="4"/>
  <c r="AA62" i="4"/>
  <c r="AR61" i="4"/>
  <c r="L61" i="4"/>
  <c r="Q63" i="4"/>
  <c r="Q57" i="4"/>
  <c r="Q55" i="4"/>
  <c r="AK53" i="4"/>
  <c r="Z63" i="4"/>
  <c r="AR62" i="4"/>
  <c r="AR60" i="4"/>
  <c r="AF60" i="4"/>
  <c r="N57" i="4"/>
  <c r="Z55" i="4"/>
  <c r="Z54" i="4"/>
  <c r="AS62" i="4"/>
  <c r="AS60" i="4"/>
  <c r="AM59" i="4"/>
  <c r="AA59" i="4"/>
  <c r="O59" i="4"/>
  <c r="AS56" i="4"/>
  <c r="AL61" i="4"/>
  <c r="L58" i="4"/>
  <c r="Z62" i="4"/>
  <c r="O63" i="4"/>
  <c r="O61" i="4"/>
  <c r="AI59" i="4"/>
  <c r="B58" i="4"/>
  <c r="B59" i="4"/>
  <c r="B57" i="4"/>
  <c r="B55" i="4"/>
  <c r="B56" i="4"/>
  <c r="AV63" i="4"/>
  <c r="AP62" i="4"/>
  <c r="AV61" i="4"/>
  <c r="U53" i="4"/>
  <c r="AT63" i="4"/>
  <c r="AT59" i="4"/>
  <c r="AP57" i="4"/>
  <c r="F57" i="4"/>
  <c r="AP55" i="4"/>
  <c r="N60" i="4"/>
  <c r="AT58" i="4"/>
  <c r="AT56" i="4"/>
  <c r="AV55" i="4"/>
  <c r="AP54" i="4"/>
  <c r="F54" i="4"/>
  <c r="AY61" i="4"/>
  <c r="AE59" i="4"/>
  <c r="Q56" i="4"/>
  <c r="AQ55" i="4"/>
  <c r="AR56" i="4"/>
  <c r="N55" i="4"/>
  <c r="AG61" i="4"/>
  <c r="N62" i="4"/>
  <c r="U57" i="4"/>
  <c r="AQ56" i="4"/>
  <c r="W56" i="4"/>
  <c r="AP63" i="4"/>
  <c r="N61" i="4"/>
  <c r="AV60" i="4"/>
  <c r="AP59" i="4"/>
  <c r="N59" i="4"/>
  <c r="AV58" i="4"/>
  <c r="L54" i="4"/>
  <c r="F70" i="4"/>
  <c r="AT60" i="4"/>
  <c r="AP58" i="4"/>
  <c r="F58" i="4"/>
  <c r="AP56" i="4"/>
  <c r="N56" i="4"/>
  <c r="W63" i="4"/>
  <c r="G63" i="4"/>
  <c r="AV59" i="4"/>
  <c r="BB56" i="4"/>
  <c r="F62" i="4"/>
  <c r="U59" i="4"/>
  <c r="AQ54" i="4"/>
  <c r="N54" i="4"/>
  <c r="AV62" i="4"/>
  <c r="F61" i="4"/>
  <c r="AV56" i="4"/>
  <c r="F55" i="4"/>
  <c r="F56" i="4"/>
  <c r="AP53" i="4"/>
  <c r="N53" i="4"/>
  <c r="F60" i="4"/>
  <c r="AM58" i="4"/>
  <c r="AW57" i="4"/>
  <c r="AE56" i="4"/>
  <c r="AC55" i="4"/>
  <c r="AW53" i="4"/>
  <c r="AL60" i="4"/>
  <c r="AL56" i="4"/>
  <c r="AE63" i="4"/>
  <c r="Q62" i="4"/>
  <c r="W61" i="4"/>
  <c r="U60" i="4"/>
  <c r="Q58" i="4"/>
  <c r="AE55" i="4"/>
  <c r="O55" i="4"/>
  <c r="AM53" i="4"/>
  <c r="W53" i="4"/>
  <c r="BB60" i="4"/>
  <c r="L57" i="4"/>
  <c r="AT53" i="4"/>
  <c r="P53" i="4"/>
  <c r="W60" i="4"/>
  <c r="W62" i="4"/>
  <c r="AK55" i="4"/>
  <c r="E55" i="4"/>
  <c r="W54" i="4"/>
  <c r="V63" i="4"/>
  <c r="V59" i="4"/>
  <c r="V55" i="4"/>
  <c r="V58" i="4"/>
  <c r="AL54" i="4"/>
  <c r="J54" i="4"/>
  <c r="AM63" i="4"/>
  <c r="AM61" i="4"/>
  <c r="AY53" i="4"/>
  <c r="AL53" i="4"/>
  <c r="L55" i="4"/>
  <c r="AT61" i="4"/>
  <c r="E61" i="4"/>
  <c r="AE58" i="4"/>
  <c r="AC57" i="4"/>
  <c r="AE54" i="4"/>
  <c r="AC53" i="4"/>
  <c r="V57" i="4"/>
  <c r="AE53" i="4"/>
  <c r="BB63" i="4"/>
  <c r="V61" i="4"/>
  <c r="BB59" i="4"/>
  <c r="V53" i="4"/>
  <c r="V56" i="4"/>
  <c r="BB53" i="4"/>
  <c r="BB58" i="4"/>
  <c r="AL58" i="4"/>
  <c r="BB54" i="4"/>
  <c r="W57" i="4"/>
  <c r="BC63" i="4"/>
  <c r="Q60" i="4"/>
  <c r="U58" i="4"/>
  <c r="AE57" i="4"/>
  <c r="B70" i="4"/>
  <c r="BB57" i="4"/>
  <c r="AT55" i="4"/>
  <c r="AT54" i="4"/>
  <c r="BA61" i="4"/>
  <c r="BA59" i="4"/>
  <c r="AW63" i="4"/>
  <c r="AW59" i="4"/>
  <c r="BA63" i="4"/>
  <c r="U63" i="4"/>
  <c r="AQ62" i="4"/>
  <c r="AE60" i="4"/>
  <c r="AB63" i="4"/>
  <c r="L63" i="4"/>
  <c r="AI58" i="4"/>
  <c r="AG57" i="4"/>
  <c r="BC56" i="4"/>
  <c r="AM56" i="4"/>
  <c r="G56" i="4"/>
  <c r="AG55" i="4"/>
  <c r="BC54" i="4"/>
  <c r="AM54" i="4"/>
  <c r="AG53" i="4"/>
  <c r="AL63" i="4"/>
  <c r="L62" i="4"/>
  <c r="AB60" i="4"/>
  <c r="AL59" i="4"/>
  <c r="J57" i="4"/>
  <c r="AB54" i="4"/>
  <c r="AA53" i="4"/>
  <c r="AR63" i="4"/>
  <c r="AR55" i="4"/>
  <c r="AR57" i="4"/>
  <c r="Q61" i="4"/>
  <c r="Q59" i="4"/>
  <c r="AI55" i="4"/>
  <c r="L59" i="4"/>
  <c r="J58" i="4"/>
  <c r="AB55" i="4"/>
  <c r="AR53" i="4"/>
  <c r="L53" i="4"/>
  <c r="H70" i="4"/>
  <c r="BA62" i="4"/>
  <c r="U62" i="4"/>
  <c r="E62" i="4"/>
  <c r="AQ61" i="4"/>
  <c r="AW60" i="4"/>
  <c r="AC60" i="4"/>
  <c r="E60" i="4"/>
  <c r="AQ59" i="4"/>
  <c r="AW58" i="4"/>
  <c r="AC58" i="4"/>
  <c r="E58" i="4"/>
  <c r="AM57" i="4"/>
  <c r="AW56" i="4"/>
  <c r="BA54" i="4"/>
  <c r="BC53" i="4"/>
  <c r="AQ53" i="4"/>
  <c r="AR58" i="4"/>
  <c r="L56" i="4"/>
  <c r="K70" i="4"/>
  <c r="AC59" i="4"/>
  <c r="AC63" i="4"/>
  <c r="AC61" i="4"/>
  <c r="O70" i="4"/>
  <c r="AG59" i="4"/>
  <c r="J62" i="4"/>
  <c r="AG58" i="4"/>
  <c r="AC54" i="4"/>
  <c r="G62" i="4"/>
  <c r="G60" i="4"/>
  <c r="AG63" i="4"/>
  <c r="AG56" i="4"/>
  <c r="J70" i="4"/>
  <c r="AB61" i="4"/>
  <c r="AB57" i="4"/>
  <c r="S70" i="4"/>
  <c r="AK59" i="4"/>
  <c r="AK61" i="4"/>
  <c r="E59" i="4"/>
  <c r="AG62" i="4"/>
  <c r="BA60" i="4"/>
  <c r="AK60" i="4"/>
  <c r="BA58" i="4"/>
  <c r="AK58" i="4"/>
  <c r="BA56" i="4"/>
  <c r="G55" i="4"/>
  <c r="AK54" i="4"/>
  <c r="BC62" i="4"/>
  <c r="BC60" i="4"/>
  <c r="AQ58" i="4"/>
  <c r="AQ60" i="4"/>
  <c r="Q70" i="4"/>
  <c r="AI62" i="4"/>
  <c r="AI60" i="4"/>
  <c r="I70" i="4"/>
  <c r="AA60" i="4"/>
  <c r="G53" i="4"/>
  <c r="E54" i="4"/>
  <c r="J53" i="4"/>
  <c r="AK63" i="4"/>
  <c r="AW61" i="4"/>
  <c r="BC58" i="4"/>
  <c r="AI56" i="4"/>
  <c r="AA56" i="4"/>
  <c r="AI54" i="4"/>
  <c r="AA54" i="4"/>
  <c r="AB62" i="4"/>
  <c r="J61" i="4"/>
  <c r="AB56" i="4"/>
  <c r="J55" i="4"/>
  <c r="AB58" i="4"/>
  <c r="AI53" i="4"/>
  <c r="AB59" i="4"/>
  <c r="C70" i="4"/>
  <c r="U61" i="4"/>
  <c r="AQ63" i="4"/>
  <c r="AW62" i="4"/>
  <c r="AK62" i="4"/>
  <c r="AC62" i="4"/>
  <c r="BC61" i="4"/>
  <c r="G61" i="4"/>
  <c r="AG60" i="4"/>
  <c r="BC59" i="4"/>
  <c r="G59" i="4"/>
  <c r="BC57" i="4"/>
  <c r="AI57" i="4"/>
  <c r="AA57" i="4"/>
  <c r="G57" i="4"/>
  <c r="U56" i="4"/>
  <c r="AW54" i="4"/>
  <c r="AY58" i="4"/>
  <c r="AM62" i="4"/>
  <c r="AM60" i="4"/>
  <c r="M70" i="4"/>
  <c r="AE62" i="4"/>
  <c r="E70" i="4"/>
  <c r="W58" i="4"/>
  <c r="AQ57" i="4"/>
  <c r="AN52" i="4" l="1"/>
  <c r="AZ52" i="4"/>
  <c r="AX52" i="4"/>
  <c r="AV52" i="4"/>
  <c r="AO52" i="4"/>
  <c r="AH52" i="4"/>
  <c r="AJ52" i="4"/>
  <c r="AD52" i="4"/>
  <c r="Y52" i="4"/>
  <c r="X52" i="4"/>
  <c r="T52" i="4"/>
  <c r="S52" i="4"/>
  <c r="D52" i="4"/>
  <c r="M52" i="4"/>
  <c r="H52" i="4"/>
  <c r="K52" i="4"/>
  <c r="C52" i="4"/>
  <c r="R52" i="4"/>
  <c r="I52" i="4"/>
  <c r="AY52" i="4"/>
  <c r="P52" i="4"/>
  <c r="Z52" i="4"/>
  <c r="AS52" i="4"/>
  <c r="AU52" i="4"/>
  <c r="AF52" i="4"/>
  <c r="BB52" i="4"/>
  <c r="B52" i="4"/>
  <c r="V52" i="4"/>
  <c r="F52" i="4"/>
  <c r="AE52" i="4"/>
  <c r="U52" i="4"/>
  <c r="O52" i="4"/>
  <c r="Q52" i="4"/>
  <c r="AL52" i="4"/>
  <c r="N52" i="4"/>
  <c r="AP52" i="4"/>
  <c r="AT52" i="4"/>
  <c r="E52" i="4"/>
  <c r="L52" i="4"/>
  <c r="BA52" i="4"/>
  <c r="W52" i="4"/>
  <c r="AC52" i="4"/>
  <c r="AQ52" i="4"/>
  <c r="AB52" i="4"/>
  <c r="AM52" i="4"/>
  <c r="AW52" i="4"/>
  <c r="AK52" i="4"/>
  <c r="G52" i="4"/>
  <c r="AR52" i="4"/>
  <c r="AI52" i="4"/>
  <c r="BC52" i="4"/>
  <c r="AA52" i="4"/>
  <c r="AG52" i="4"/>
  <c r="J52" i="4"/>
  <c r="F5" i="2"/>
  <c r="E5" i="2"/>
  <c r="D5" i="2" l="1"/>
  <c r="H5" i="2" s="1"/>
  <c r="I5" i="2" s="1"/>
  <c r="J17" i="2"/>
  <c r="K17" i="2" s="1"/>
  <c r="H17" i="2"/>
  <c r="I17" i="2" s="1"/>
  <c r="J5" i="2" l="1"/>
  <c r="K5" i="2" s="1"/>
</calcChain>
</file>

<file path=xl/sharedStrings.xml><?xml version="1.0" encoding="utf-8"?>
<sst xmlns="http://schemas.openxmlformats.org/spreadsheetml/2006/main" count="686" uniqueCount="138">
  <si>
    <t xml:space="preserve"> </t>
    <phoneticPr fontId="9" type="noConversion"/>
  </si>
  <si>
    <t>(단위 : 명)</t>
    <phoneticPr fontId="9" type="noConversion"/>
  </si>
  <si>
    <t>구    분</t>
    <phoneticPr fontId="9" type="noConversion"/>
  </si>
  <si>
    <t>전월대비</t>
    <phoneticPr fontId="9" type="noConversion"/>
  </si>
  <si>
    <t>계(C)</t>
    <phoneticPr fontId="9" type="noConversion"/>
  </si>
  <si>
    <t>남</t>
    <phoneticPr fontId="9" type="noConversion"/>
  </si>
  <si>
    <t>여</t>
    <phoneticPr fontId="9" type="noConversion"/>
  </si>
  <si>
    <t>증감
(C-B)</t>
    <phoneticPr fontId="9" type="noConversion"/>
  </si>
  <si>
    <t>증감율
(%)</t>
    <phoneticPr fontId="9" type="noConversion"/>
  </si>
  <si>
    <t>증감
(C-A)</t>
    <phoneticPr fontId="9" type="noConversion"/>
  </si>
  <si>
    <t>충청남도</t>
    <phoneticPr fontId="9" type="noConversion"/>
  </si>
  <si>
    <t>천안시</t>
    <phoneticPr fontId="9" type="noConversion"/>
  </si>
  <si>
    <t>공주시</t>
    <phoneticPr fontId="9" type="noConversion"/>
  </si>
  <si>
    <t>보령시</t>
    <phoneticPr fontId="9" type="noConversion"/>
  </si>
  <si>
    <t>아산시</t>
    <phoneticPr fontId="9" type="noConversion"/>
  </si>
  <si>
    <t>서산시</t>
    <phoneticPr fontId="9" type="noConversion"/>
  </si>
  <si>
    <t>논산시</t>
    <phoneticPr fontId="9" type="noConversion"/>
  </si>
  <si>
    <t>계룡시</t>
    <phoneticPr fontId="9" type="noConversion"/>
  </si>
  <si>
    <t>당진시</t>
    <phoneticPr fontId="9" type="noConversion"/>
  </si>
  <si>
    <t>금산군</t>
    <phoneticPr fontId="9" type="noConversion"/>
  </si>
  <si>
    <t>부여군</t>
    <phoneticPr fontId="9" type="noConversion"/>
  </si>
  <si>
    <t>서천군</t>
    <phoneticPr fontId="9" type="noConversion"/>
  </si>
  <si>
    <t>청양군</t>
    <phoneticPr fontId="9" type="noConversion"/>
  </si>
  <si>
    <t>홍성군</t>
    <phoneticPr fontId="9" type="noConversion"/>
  </si>
  <si>
    <t>예산군</t>
    <phoneticPr fontId="9" type="noConversion"/>
  </si>
  <si>
    <t>태안군</t>
    <phoneticPr fontId="9" type="noConversion"/>
  </si>
  <si>
    <t>(단위 : 명)</t>
    <phoneticPr fontId="9" type="noConversion"/>
  </si>
  <si>
    <t>행정기관</t>
  </si>
  <si>
    <t>전월대비
(C-B)</t>
    <phoneticPr fontId="9" type="noConversion"/>
  </si>
  <si>
    <t>계</t>
  </si>
  <si>
    <t>남</t>
  </si>
  <si>
    <t>여</t>
  </si>
  <si>
    <t>전국</t>
    <phoneticPr fontId="9" type="noConversion"/>
  </si>
  <si>
    <t>서울특별시</t>
    <phoneticPr fontId="9" type="noConversion"/>
  </si>
  <si>
    <t>부산광역시</t>
    <phoneticPr fontId="9" type="noConversion"/>
  </si>
  <si>
    <t>대구광역시</t>
    <phoneticPr fontId="9" type="noConversion"/>
  </si>
  <si>
    <t>인천광역시</t>
    <phoneticPr fontId="9" type="noConversion"/>
  </si>
  <si>
    <t>광주광역시</t>
    <phoneticPr fontId="9" type="noConversion"/>
  </si>
  <si>
    <t>대전광역시</t>
    <phoneticPr fontId="9" type="noConversion"/>
  </si>
  <si>
    <t>울산광역시</t>
    <phoneticPr fontId="9" type="noConversion"/>
  </si>
  <si>
    <t>세종특별자치시</t>
    <phoneticPr fontId="9" type="noConversion"/>
  </si>
  <si>
    <t>경기도</t>
    <phoneticPr fontId="9" type="noConversion"/>
  </si>
  <si>
    <t>강원도</t>
    <phoneticPr fontId="9" type="noConversion"/>
  </si>
  <si>
    <t>충청북도</t>
    <phoneticPr fontId="9" type="noConversion"/>
  </si>
  <si>
    <t>충청남도</t>
    <phoneticPr fontId="9" type="noConversion"/>
  </si>
  <si>
    <t>전라북도</t>
    <phoneticPr fontId="9" type="noConversion"/>
  </si>
  <si>
    <t>전라남도</t>
    <phoneticPr fontId="9" type="noConversion"/>
  </si>
  <si>
    <t>경상북도</t>
    <phoneticPr fontId="9" type="noConversion"/>
  </si>
  <si>
    <t>경상남도</t>
    <phoneticPr fontId="9" type="noConversion"/>
  </si>
  <si>
    <t>제주특별자치도</t>
    <phoneticPr fontId="9" type="noConversion"/>
  </si>
  <si>
    <t>5세별</t>
  </si>
  <si>
    <t>총인구수 (명)</t>
  </si>
  <si>
    <t>남자인구수 (명)</t>
  </si>
  <si>
    <t>여자인구수 (명)</t>
  </si>
  <si>
    <t>2020. 02</t>
  </si>
  <si>
    <t>충청남도</t>
  </si>
  <si>
    <t>천안시</t>
  </si>
  <si>
    <t>동남구</t>
  </si>
  <si>
    <t>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</si>
  <si>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</si>
  <si>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</si>
  <si>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</si>
  <si>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</si>
  <si>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</si>
  <si>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</si>
  <si>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</si>
  <si>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</si>
  <si>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</si>
  <si>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</si>
  <si>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</si>
  <si>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</si>
  <si>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</si>
  <si>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</si>
  <si>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0 - 4세</t>
  </si>
  <si>
    <t>5 - 9세</t>
  </si>
  <si>
    <t>10 - 14세</t>
  </si>
  <si>
    <t>15 - 19세</t>
  </si>
  <si>
    <t>20 - 24세</t>
  </si>
  <si>
    <t>25 - 29세</t>
  </si>
  <si>
    <t>30 - 34세</t>
  </si>
  <si>
    <t>35 - 39세</t>
  </si>
  <si>
    <t>40 - 44세</t>
  </si>
  <si>
    <t>45 - 49세</t>
  </si>
  <si>
    <t>50 - 54세</t>
  </si>
  <si>
    <t>55 - 59세</t>
  </si>
  <si>
    <t>60 - 64세</t>
  </si>
  <si>
    <t>65 - 69세</t>
  </si>
  <si>
    <t>70 - 74세</t>
  </si>
  <si>
    <t>75 - 79세</t>
  </si>
  <si>
    <t>80 - 84세</t>
  </si>
  <si>
    <t>85 - 89세</t>
  </si>
  <si>
    <t>90 - 94세</t>
  </si>
  <si>
    <t>95 - 99세</t>
  </si>
  <si>
    <t>100+</t>
  </si>
  <si>
    <t>(단위 : 명)</t>
    <phoneticPr fontId="9" type="noConversion"/>
  </si>
  <si>
    <t>2019. 12</t>
  </si>
  <si>
    <t>0 - 9세</t>
    <phoneticPr fontId="5" type="noConversion"/>
  </si>
  <si>
    <t>10 - 19세</t>
    <phoneticPr fontId="5" type="noConversion"/>
  </si>
  <si>
    <t>20 - 29세</t>
    <phoneticPr fontId="5" type="noConversion"/>
  </si>
  <si>
    <t>30 - 39세</t>
    <phoneticPr fontId="5" type="noConversion"/>
  </si>
  <si>
    <t>40 - 49세</t>
    <phoneticPr fontId="5" type="noConversion"/>
  </si>
  <si>
    <t>50 - 59세</t>
    <phoneticPr fontId="5" type="noConversion"/>
  </si>
  <si>
    <t>60 - 69세</t>
    <phoneticPr fontId="5" type="noConversion"/>
  </si>
  <si>
    <t>70 - 79세</t>
    <phoneticPr fontId="5" type="noConversion"/>
  </si>
  <si>
    <t>80 - 89세</t>
    <phoneticPr fontId="5" type="noConversion"/>
  </si>
  <si>
    <t>90 - 99세</t>
    <phoneticPr fontId="5" type="noConversion"/>
  </si>
  <si>
    <t>(단위 : %)</t>
    <phoneticPr fontId="9" type="noConversion"/>
  </si>
  <si>
    <t>0 - 9세</t>
    <phoneticPr fontId="5" type="noConversion"/>
  </si>
  <si>
    <t>10 - 19세</t>
    <phoneticPr fontId="5" type="noConversion"/>
  </si>
  <si>
    <t>30 - 39세</t>
    <phoneticPr fontId="5" type="noConversion"/>
  </si>
  <si>
    <t>50 - 59세</t>
    <phoneticPr fontId="5" type="noConversion"/>
  </si>
  <si>
    <t>80 - 89세</t>
    <phoneticPr fontId="5" type="noConversion"/>
  </si>
  <si>
    <t>90 - 99세</t>
    <phoneticPr fontId="5" type="noConversion"/>
  </si>
  <si>
    <t>ㆍ성비: 인구구조를 크게 남녀별로 구분하는 지표로 여자 100명당 남자수를 의미
      ※ 성비 = 남자인구 ÷ 여자인구× 100</t>
    <phoneticPr fontId="5" type="noConversion"/>
  </si>
  <si>
    <r>
      <t>※ 주민등록상 인구통계는 외국인을 제외한</t>
    </r>
    <r>
      <rPr>
        <sz val="10"/>
        <color rgb="FFFF0000"/>
        <rFont val="맑은 고딕"/>
        <family val="3"/>
        <charset val="129"/>
        <scheme val="minor"/>
      </rPr>
      <t xml:space="preserve"> 내국인</t>
    </r>
    <r>
      <rPr>
        <sz val="10"/>
        <rFont val="맑은 고딕"/>
        <family val="3"/>
        <charset val="129"/>
        <scheme val="minor"/>
      </rPr>
      <t xml:space="preserve"> 통계입니다.</t>
    </r>
    <phoneticPr fontId="9" type="noConversion"/>
  </si>
  <si>
    <t xml:space="preserve"> (동남구)</t>
    <phoneticPr fontId="9" type="noConversion"/>
  </si>
  <si>
    <t xml:space="preserve"> (서북구)</t>
    <phoneticPr fontId="9" type="noConversion"/>
  </si>
  <si>
    <t>(동남구)</t>
    <phoneticPr fontId="1" type="noConversion"/>
  </si>
  <si>
    <t>(서북구)</t>
    <phoneticPr fontId="1" type="noConversion"/>
  </si>
  <si>
    <t xml:space="preserve"> </t>
    <phoneticPr fontId="1" type="noConversion"/>
  </si>
  <si>
    <t>10세별</t>
    <phoneticPr fontId="1" type="noConversion"/>
  </si>
  <si>
    <t>총인구수 (명)</t>
    <phoneticPr fontId="1" type="noConversion"/>
  </si>
  <si>
    <t>시계</t>
    <phoneticPr fontId="9" type="noConversion"/>
  </si>
  <si>
    <t>군계</t>
    <phoneticPr fontId="9" type="noConversion"/>
  </si>
  <si>
    <t>'21년말
(A)</t>
    <phoneticPr fontId="9" type="noConversion"/>
  </si>
  <si>
    <t>'21년 말 대비</t>
    <phoneticPr fontId="9" type="noConversion"/>
  </si>
  <si>
    <t>'21년 대비
(C-A)</t>
    <phoneticPr fontId="9" type="noConversion"/>
  </si>
  <si>
    <t>◆ 도내 주민등록상 인구 증감 현황(2022년 5월말 기준)</t>
    <phoneticPr fontId="5" type="noConversion"/>
  </si>
  <si>
    <t>'22년 4월
(B)</t>
    <phoneticPr fontId="5" type="noConversion"/>
  </si>
  <si>
    <t>인구수('22년 5월) (C)</t>
    <phoneticPr fontId="5" type="noConversion"/>
  </si>
  <si>
    <t>세대수
('22년 5월)</t>
    <phoneticPr fontId="5" type="noConversion"/>
  </si>
  <si>
    <t>◆ 전국 주민등록상 인구 현황(2022년 5월말 기준)</t>
    <phoneticPr fontId="1" type="noConversion"/>
  </si>
  <si>
    <t>인구수('22년 5월) (C)</t>
    <phoneticPr fontId="5" type="noConversion"/>
  </si>
  <si>
    <t>◆ 도내 주민등록상 연령별 성별 5세별 인구수('22년 5월말 기준)</t>
    <phoneticPr fontId="5" type="noConversion"/>
  </si>
  <si>
    <t>2022. 5</t>
    <phoneticPr fontId="1" type="noConversion"/>
  </si>
  <si>
    <t>◆ 도내 주민등록상 연령별 성별 10세별 인구수('22년 5월말 기준)</t>
    <phoneticPr fontId="5" type="noConversion"/>
  </si>
  <si>
    <t>◆ 도내 주민등록상 연령별 성별 인구 구성비 현황('22년 5월말 기준)</t>
    <phoneticPr fontId="5" type="noConversion"/>
  </si>
  <si>
    <t>◆ 도내 주민등록상 연령별 성비 현황('22년 5월말 기준)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</si>
</sst>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\ "/>
    <numFmt numFmtId="177" formatCode="#,##0_ ;[Red]\-#,##0\ "/>
    <numFmt numFmtId="178" formatCode="0.00_ ;[Red]\-0.00\ "/>
    <numFmt numFmtId="179" formatCode="#,##0.00_ ;[Red]\-#,##0.00\ "/>
    <numFmt numFmtId="180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2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2"/>
    </font>
    <font>
      <sz val="10"/>
      <name val="맑은 고딕"/>
      <family val="3"/>
      <charset val="129"/>
    </font>
    <font>
      <sz val="10"/>
      <color rgb="FF000000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7" fillId="0" borderId="0" xfId="2" applyFont="1" applyAlignment="1">
      <alignment vertical="center" wrapText="1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wrapText="1" shrinkToFit="1"/>
    </xf>
    <xf numFmtId="178" fontId="4" fillId="3" borderId="17" xfId="1" applyNumberFormat="1" applyFont="1" applyFill="1" applyBorder="1" applyAlignment="1">
      <alignment horizontal="right" vertical="center"/>
    </xf>
    <xf numFmtId="178" fontId="8" fillId="4" borderId="17" xfId="1" applyNumberFormat="1" applyFont="1" applyFill="1" applyBorder="1" applyAlignment="1">
      <alignment horizontal="right" vertical="center"/>
    </xf>
    <xf numFmtId="178" fontId="8" fillId="4" borderId="9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/>
    </xf>
    <xf numFmtId="0" fontId="4" fillId="5" borderId="20" xfId="1" applyFont="1" applyFill="1" applyBorder="1" applyAlignment="1">
      <alignment horizontal="distributed" vertical="center" shrinkToFit="1"/>
    </xf>
    <xf numFmtId="0" fontId="8" fillId="0" borderId="3" xfId="1" applyFont="1" applyBorder="1" applyAlignment="1">
      <alignment horizontal="distributed" vertical="center" shrinkToFit="1"/>
    </xf>
    <xf numFmtId="0" fontId="8" fillId="0" borderId="25" xfId="1" applyFont="1" applyBorder="1" applyAlignment="1">
      <alignment horizontal="distributed" vertical="center" shrinkToFit="1"/>
    </xf>
    <xf numFmtId="0" fontId="8" fillId="0" borderId="27" xfId="1" applyFont="1" applyBorder="1" applyAlignment="1">
      <alignment horizontal="distributed" vertical="center" shrinkToFit="1"/>
    </xf>
    <xf numFmtId="0" fontId="8" fillId="0" borderId="29" xfId="1" applyFont="1" applyBorder="1" applyAlignment="1">
      <alignment horizontal="distributed" vertical="center" shrinkToFit="1"/>
    </xf>
    <xf numFmtId="0" fontId="8" fillId="0" borderId="31" xfId="1" applyFont="1" applyBorder="1" applyAlignment="1">
      <alignment horizontal="distributed" vertical="center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8" borderId="28" xfId="2" applyFont="1" applyFill="1" applyBorder="1" applyAlignment="1">
      <alignment vertical="center"/>
    </xf>
    <xf numFmtId="0" fontId="7" fillId="8" borderId="15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2" fillId="7" borderId="15" xfId="2" applyFont="1" applyFill="1" applyBorder="1" applyAlignment="1">
      <alignment vertical="center"/>
    </xf>
    <xf numFmtId="0" fontId="12" fillId="8" borderId="28" xfId="2" applyFont="1" applyFill="1" applyBorder="1" applyAlignment="1">
      <alignment vertical="center"/>
    </xf>
    <xf numFmtId="0" fontId="12" fillId="8" borderId="15" xfId="2" applyFont="1" applyFill="1" applyBorder="1" applyAlignment="1">
      <alignment vertical="center"/>
    </xf>
    <xf numFmtId="179" fontId="12" fillId="0" borderId="15" xfId="2" applyNumberFormat="1" applyFont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179" fontId="12" fillId="0" borderId="0" xfId="2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177" fontId="4" fillId="3" borderId="18" xfId="1" applyNumberFormat="1" applyFont="1" applyFill="1" applyBorder="1" applyAlignment="1">
      <alignment horizontal="right" vertical="center" shrinkToFit="1"/>
    </xf>
    <xf numFmtId="177" fontId="8" fillId="4" borderId="18" xfId="1" applyNumberFormat="1" applyFont="1" applyFill="1" applyBorder="1" applyAlignment="1">
      <alignment horizontal="right" vertical="center" shrinkToFit="1"/>
    </xf>
    <xf numFmtId="177" fontId="8" fillId="4" borderId="19" xfId="1" applyNumberFormat="1" applyFont="1" applyFill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176" fontId="10" fillId="5" borderId="22" xfId="7" applyNumberFormat="1" applyFont="1" applyFill="1" applyBorder="1">
      <alignment vertical="center"/>
    </xf>
    <xf numFmtId="176" fontId="4" fillId="3" borderId="33" xfId="1" applyNumberFormat="1" applyFont="1" applyFill="1" applyBorder="1" applyAlignment="1">
      <alignment horizontal="right" vertical="center"/>
    </xf>
    <xf numFmtId="41" fontId="18" fillId="0" borderId="15" xfId="10" applyFont="1" applyBorder="1">
      <alignment vertical="center"/>
    </xf>
    <xf numFmtId="41" fontId="18" fillId="0" borderId="33" xfId="10" applyFont="1" applyBorder="1">
      <alignment vertical="center"/>
    </xf>
    <xf numFmtId="41" fontId="18" fillId="0" borderId="16" xfId="10" applyFont="1" applyBorder="1">
      <alignment vertical="center"/>
    </xf>
    <xf numFmtId="0" fontId="4" fillId="2" borderId="19" xfId="1" applyFont="1" applyFill="1" applyBorder="1" applyAlignment="1">
      <alignment horizontal="center" vertical="center" wrapText="1" shrinkToFit="1"/>
    </xf>
    <xf numFmtId="180" fontId="15" fillId="0" borderId="33" xfId="0" applyNumberFormat="1" applyFont="1" applyBorder="1" applyAlignment="1">
      <alignment vertical="center"/>
    </xf>
    <xf numFmtId="180" fontId="19" fillId="0" borderId="15" xfId="0" applyNumberFormat="1" applyFont="1" applyFill="1" applyBorder="1" applyAlignment="1">
      <alignment vertical="center"/>
    </xf>
    <xf numFmtId="180" fontId="19" fillId="0" borderId="16" xfId="0" applyNumberFormat="1" applyFont="1" applyFill="1" applyBorder="1" applyAlignment="1">
      <alignment vertical="center"/>
    </xf>
    <xf numFmtId="180" fontId="15" fillId="0" borderId="34" xfId="0" applyNumberFormat="1" applyFont="1" applyBorder="1" applyAlignment="1">
      <alignment vertical="center"/>
    </xf>
    <xf numFmtId="180" fontId="19" fillId="0" borderId="8" xfId="0" applyNumberFormat="1" applyFont="1" applyFill="1" applyBorder="1" applyAlignment="1">
      <alignment vertical="center"/>
    </xf>
    <xf numFmtId="180" fontId="19" fillId="0" borderId="38" xfId="0" applyNumberFormat="1" applyFont="1" applyFill="1" applyBorder="1" applyAlignment="1">
      <alignment vertical="center"/>
    </xf>
    <xf numFmtId="180" fontId="15" fillId="0" borderId="36" xfId="0" applyNumberFormat="1" applyFont="1" applyBorder="1" applyAlignment="1">
      <alignment vertical="center"/>
    </xf>
    <xf numFmtId="41" fontId="17" fillId="0" borderId="15" xfId="10" applyFont="1" applyFill="1" applyBorder="1">
      <alignment vertical="center"/>
    </xf>
    <xf numFmtId="41" fontId="12" fillId="0" borderId="15" xfId="10" applyFont="1" applyBorder="1" applyAlignment="1">
      <alignment horizontal="right" vertical="center"/>
    </xf>
    <xf numFmtId="41" fontId="18" fillId="3" borderId="18" xfId="10" applyFont="1" applyFill="1" applyBorder="1">
      <alignment vertical="center"/>
    </xf>
    <xf numFmtId="180" fontId="15" fillId="3" borderId="18" xfId="0" applyNumberFormat="1" applyFont="1" applyFill="1" applyBorder="1" applyAlignment="1">
      <alignment vertical="center"/>
    </xf>
    <xf numFmtId="180" fontId="15" fillId="3" borderId="19" xfId="0" applyNumberFormat="1" applyFont="1" applyFill="1" applyBorder="1" applyAlignment="1">
      <alignment vertical="center"/>
    </xf>
    <xf numFmtId="180" fontId="15" fillId="9" borderId="18" xfId="0" applyNumberFormat="1" applyFont="1" applyFill="1" applyBorder="1" applyAlignment="1">
      <alignment vertical="center"/>
    </xf>
    <xf numFmtId="180" fontId="15" fillId="9" borderId="13" xfId="0" applyNumberFormat="1" applyFont="1" applyFill="1" applyBorder="1" applyAlignment="1">
      <alignment vertical="center"/>
    </xf>
    <xf numFmtId="180" fontId="15" fillId="9" borderId="7" xfId="0" applyNumberFormat="1" applyFont="1" applyFill="1" applyBorder="1" applyAlignment="1">
      <alignment vertical="center"/>
    </xf>
    <xf numFmtId="176" fontId="10" fillId="5" borderId="45" xfId="7" applyNumberFormat="1" applyFont="1" applyFill="1" applyBorder="1">
      <alignment vertical="center"/>
    </xf>
    <xf numFmtId="180" fontId="15" fillId="0" borderId="26" xfId="0" applyNumberFormat="1" applyFont="1" applyFill="1" applyBorder="1" applyAlignment="1">
      <alignment vertical="center"/>
    </xf>
    <xf numFmtId="180" fontId="15" fillId="0" borderId="46" xfId="0" applyNumberFormat="1" applyFont="1" applyFill="1" applyBorder="1" applyAlignment="1">
      <alignment vertical="center"/>
    </xf>
    <xf numFmtId="180" fontId="10" fillId="5" borderId="45" xfId="0" applyNumberFormat="1" applyFont="1" applyFill="1" applyBorder="1" applyAlignment="1">
      <alignment vertical="center"/>
    </xf>
    <xf numFmtId="180" fontId="15" fillId="0" borderId="30" xfId="0" applyNumberFormat="1" applyFont="1" applyFill="1" applyBorder="1" applyAlignment="1">
      <alignment vertical="center"/>
    </xf>
    <xf numFmtId="180" fontId="15" fillId="0" borderId="47" xfId="0" applyNumberFormat="1" applyFont="1" applyFill="1" applyBorder="1" applyAlignment="1">
      <alignment vertical="center"/>
    </xf>
    <xf numFmtId="176" fontId="10" fillId="5" borderId="42" xfId="6" applyNumberFormat="1" applyFont="1" applyFill="1" applyBorder="1">
      <alignment vertical="center"/>
    </xf>
    <xf numFmtId="0" fontId="4" fillId="3" borderId="25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176" fontId="4" fillId="3" borderId="33" xfId="1" applyNumberFormat="1" applyFont="1" applyFill="1" applyBorder="1">
      <alignment vertical="center"/>
    </xf>
    <xf numFmtId="0" fontId="4" fillId="3" borderId="29" xfId="1" applyFont="1" applyFill="1" applyBorder="1" applyAlignment="1">
      <alignment horizontal="center" vertical="center"/>
    </xf>
    <xf numFmtId="176" fontId="4" fillId="3" borderId="48" xfId="1" applyNumberFormat="1" applyFont="1" applyFill="1" applyBorder="1" applyAlignment="1">
      <alignment vertical="center" shrinkToFit="1"/>
    </xf>
    <xf numFmtId="176" fontId="4" fillId="3" borderId="49" xfId="1" applyNumberFormat="1" applyFont="1" applyFill="1" applyBorder="1" applyAlignment="1">
      <alignment vertical="center" shrinkToFit="1"/>
    </xf>
    <xf numFmtId="176" fontId="4" fillId="3" borderId="50" xfId="1" applyNumberFormat="1" applyFont="1" applyFill="1" applyBorder="1" applyAlignment="1">
      <alignment vertical="center" shrinkToFit="1"/>
    </xf>
    <xf numFmtId="176" fontId="4" fillId="3" borderId="51" xfId="1" applyNumberFormat="1" applyFont="1" applyFill="1" applyBorder="1" applyAlignment="1">
      <alignment vertical="center" shrinkToFit="1"/>
    </xf>
    <xf numFmtId="176" fontId="4" fillId="3" borderId="52" xfId="1" applyNumberFormat="1" applyFont="1" applyFill="1" applyBorder="1" applyAlignment="1">
      <alignment vertical="center" shrinkToFit="1"/>
    </xf>
    <xf numFmtId="177" fontId="4" fillId="3" borderId="13" xfId="1" applyNumberFormat="1" applyFont="1" applyFill="1" applyBorder="1" applyAlignment="1">
      <alignment horizontal="right" vertical="center" shrinkToFit="1"/>
    </xf>
    <xf numFmtId="178" fontId="4" fillId="3" borderId="12" xfId="1" applyNumberFormat="1" applyFont="1" applyFill="1" applyBorder="1" applyAlignment="1">
      <alignment horizontal="right" vertical="center"/>
    </xf>
    <xf numFmtId="0" fontId="4" fillId="10" borderId="20" xfId="1" applyFont="1" applyFill="1" applyBorder="1" applyAlignment="1">
      <alignment horizontal="center" vertical="center"/>
    </xf>
    <xf numFmtId="176" fontId="4" fillId="10" borderId="42" xfId="1" applyNumberFormat="1" applyFont="1" applyFill="1" applyBorder="1">
      <alignment vertical="center"/>
    </xf>
    <xf numFmtId="176" fontId="4" fillId="10" borderId="22" xfId="1" applyNumberFormat="1" applyFont="1" applyFill="1" applyBorder="1">
      <alignment vertical="center"/>
    </xf>
    <xf numFmtId="176" fontId="4" fillId="10" borderId="21" xfId="1" applyNumberFormat="1" applyFont="1" applyFill="1" applyBorder="1">
      <alignment vertical="center"/>
    </xf>
    <xf numFmtId="176" fontId="4" fillId="10" borderId="53" xfId="1" applyNumberFormat="1" applyFont="1" applyFill="1" applyBorder="1">
      <alignment vertical="center"/>
    </xf>
    <xf numFmtId="177" fontId="4" fillId="10" borderId="22" xfId="1" applyNumberFormat="1" applyFont="1" applyFill="1" applyBorder="1" applyAlignment="1">
      <alignment horizontal="right" vertical="center" shrinkToFit="1"/>
    </xf>
    <xf numFmtId="178" fontId="4" fillId="10" borderId="23" xfId="1" applyNumberFormat="1" applyFont="1" applyFill="1" applyBorder="1" applyAlignment="1">
      <alignment horizontal="right" vertical="center"/>
    </xf>
    <xf numFmtId="0" fontId="4" fillId="2" borderId="37" xfId="1" applyFont="1" applyFill="1" applyBorder="1" applyAlignment="1">
      <alignment horizontal="center" vertical="center" shrinkToFit="1"/>
    </xf>
    <xf numFmtId="176" fontId="10" fillId="5" borderId="55" xfId="7" applyNumberFormat="1" applyFont="1" applyFill="1" applyBorder="1">
      <alignment vertical="center"/>
    </xf>
    <xf numFmtId="176" fontId="10" fillId="5" borderId="42" xfId="7" applyNumberFormat="1" applyFont="1" applyFill="1" applyBorder="1">
      <alignment vertical="center"/>
    </xf>
    <xf numFmtId="180" fontId="11" fillId="0" borderId="33" xfId="2" applyNumberFormat="1" applyFont="1" applyBorder="1" applyAlignment="1">
      <alignment vertical="center"/>
    </xf>
    <xf numFmtId="180" fontId="11" fillId="0" borderId="40" xfId="2" applyNumberFormat="1" applyFont="1" applyBorder="1" applyAlignment="1">
      <alignment vertical="center"/>
    </xf>
    <xf numFmtId="180" fontId="16" fillId="5" borderId="42" xfId="2" applyNumberFormat="1" applyFont="1" applyFill="1" applyBorder="1" applyAlignment="1">
      <alignment vertical="center"/>
    </xf>
    <xf numFmtId="180" fontId="11" fillId="0" borderId="48" xfId="2" applyNumberFormat="1" applyFont="1" applyBorder="1" applyAlignment="1">
      <alignment vertical="center"/>
    </xf>
    <xf numFmtId="180" fontId="11" fillId="0" borderId="34" xfId="2" applyNumberFormat="1" applyFont="1" applyBorder="1" applyAlignment="1">
      <alignment vertical="center"/>
    </xf>
    <xf numFmtId="0" fontId="4" fillId="2" borderId="37" xfId="1" applyFont="1" applyFill="1" applyBorder="1" applyAlignment="1">
      <alignment horizontal="center" vertical="center" wrapText="1" shrinkToFit="1"/>
    </xf>
    <xf numFmtId="178" fontId="4" fillId="10" borderId="53" xfId="1" applyNumberFormat="1" applyFont="1" applyFill="1" applyBorder="1" applyAlignment="1">
      <alignment horizontal="right" vertical="center"/>
    </xf>
    <xf numFmtId="178" fontId="4" fillId="3" borderId="35" xfId="1" applyNumberFormat="1" applyFont="1" applyFill="1" applyBorder="1" applyAlignment="1">
      <alignment horizontal="right" vertical="center"/>
    </xf>
    <xf numFmtId="178" fontId="8" fillId="4" borderId="16" xfId="1" applyNumberFormat="1" applyFont="1" applyFill="1" applyBorder="1" applyAlignment="1">
      <alignment horizontal="right" vertical="center"/>
    </xf>
    <xf numFmtId="178" fontId="4" fillId="3" borderId="16" xfId="1" applyNumberFormat="1" applyFont="1" applyFill="1" applyBorder="1" applyAlignment="1">
      <alignment horizontal="right" vertical="center"/>
    </xf>
    <xf numFmtId="178" fontId="8" fillId="4" borderId="37" xfId="1" applyNumberFormat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center" vertical="center" wrapText="1" shrinkToFit="1"/>
    </xf>
    <xf numFmtId="177" fontId="4" fillId="10" borderId="56" xfId="1" applyNumberFormat="1" applyFont="1" applyFill="1" applyBorder="1" applyAlignment="1">
      <alignment horizontal="right" vertical="center" shrinkToFit="1"/>
    </xf>
    <xf numFmtId="177" fontId="4" fillId="3" borderId="10" xfId="1" applyNumberFormat="1" applyFont="1" applyFill="1" applyBorder="1" applyAlignment="1">
      <alignment horizontal="right" vertical="center" shrinkToFit="1"/>
    </xf>
    <xf numFmtId="177" fontId="8" fillId="4" borderId="14" xfId="1" applyNumberFormat="1" applyFont="1" applyFill="1" applyBorder="1" applyAlignment="1">
      <alignment horizontal="right" vertical="center" shrinkToFit="1"/>
    </xf>
    <xf numFmtId="177" fontId="4" fillId="3" borderId="14" xfId="1" applyNumberFormat="1" applyFont="1" applyFill="1" applyBorder="1" applyAlignment="1">
      <alignment horizontal="right" vertical="center" shrinkToFit="1"/>
    </xf>
    <xf numFmtId="177" fontId="8" fillId="4" borderId="7" xfId="1" applyNumberFormat="1" applyFont="1" applyFill="1" applyBorder="1" applyAlignment="1">
      <alignment horizontal="right" vertical="center" shrinkToFit="1"/>
    </xf>
    <xf numFmtId="177" fontId="4" fillId="5" borderId="55" xfId="1" applyNumberFormat="1" applyFont="1" applyFill="1" applyBorder="1" applyAlignment="1">
      <alignment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8" fillId="0" borderId="58" xfId="1" applyNumberFormat="1" applyFont="1" applyBorder="1" applyAlignment="1">
      <alignment vertical="center" shrinkToFit="1"/>
    </xf>
    <xf numFmtId="177" fontId="8" fillId="0" borderId="59" xfId="1" applyNumberFormat="1" applyFont="1" applyBorder="1" applyAlignment="1">
      <alignment vertical="center" shrinkToFit="1"/>
    </xf>
    <xf numFmtId="177" fontId="8" fillId="0" borderId="60" xfId="1" applyNumberFormat="1" applyFont="1" applyBorder="1" applyAlignment="1">
      <alignment vertical="center" shrinkToFit="1"/>
    </xf>
    <xf numFmtId="177" fontId="8" fillId="0" borderId="57" xfId="1" applyNumberFormat="1" applyFont="1" applyBorder="1" applyAlignment="1">
      <alignment vertical="center" shrinkToFit="1"/>
    </xf>
    <xf numFmtId="177" fontId="4" fillId="5" borderId="42" xfId="1" applyNumberFormat="1" applyFont="1" applyFill="1" applyBorder="1" applyAlignment="1">
      <alignment vertical="center" shrinkToFit="1"/>
    </xf>
    <xf numFmtId="177" fontId="8" fillId="0" borderId="32" xfId="1" applyNumberFormat="1" applyFont="1" applyBorder="1" applyAlignment="1">
      <alignment vertical="center" shrinkToFit="1"/>
    </xf>
    <xf numFmtId="177" fontId="8" fillId="0" borderId="33" xfId="1" applyNumberFormat="1" applyFont="1" applyBorder="1" applyAlignment="1">
      <alignment vertical="center" shrinkToFit="1"/>
    </xf>
    <xf numFmtId="177" fontId="8" fillId="0" borderId="33" xfId="9" applyNumberFormat="1" applyFont="1" applyBorder="1" applyAlignment="1">
      <alignment vertical="center" shrinkToFit="1"/>
    </xf>
    <xf numFmtId="177" fontId="8" fillId="0" borderId="40" xfId="9" applyNumberFormat="1" applyFont="1" applyBorder="1" applyAlignment="1">
      <alignment vertical="center" shrinkToFit="1"/>
    </xf>
    <xf numFmtId="177" fontId="4" fillId="5" borderId="42" xfId="9" applyNumberFormat="1" applyFont="1" applyFill="1" applyBorder="1" applyAlignment="1">
      <alignment vertical="center" shrinkToFit="1"/>
    </xf>
    <xf numFmtId="177" fontId="8" fillId="0" borderId="48" xfId="1" applyNumberFormat="1" applyFont="1" applyBorder="1" applyAlignment="1">
      <alignment vertical="center" shrinkToFit="1"/>
    </xf>
    <xf numFmtId="177" fontId="8" fillId="0" borderId="34" xfId="9" applyNumberFormat="1" applyFont="1" applyBorder="1" applyAlignment="1">
      <alignment vertical="center" shrinkToFit="1"/>
    </xf>
    <xf numFmtId="180" fontId="15" fillId="9" borderId="61" xfId="0" applyNumberFormat="1" applyFont="1" applyFill="1" applyBorder="1" applyAlignment="1">
      <alignment vertical="center"/>
    </xf>
    <xf numFmtId="180" fontId="10" fillId="5" borderId="56" xfId="0" applyNumberFormat="1" applyFont="1" applyFill="1" applyBorder="1" applyAlignment="1">
      <alignment vertical="center"/>
    </xf>
    <xf numFmtId="176" fontId="4" fillId="3" borderId="14" xfId="1" applyNumberFormat="1" applyFont="1" applyFill="1" applyBorder="1">
      <alignment vertical="center"/>
    </xf>
    <xf numFmtId="176" fontId="4" fillId="3" borderId="58" xfId="1" applyNumberFormat="1" applyFont="1" applyFill="1" applyBorder="1" applyAlignment="1">
      <alignment horizontal="right" vertical="center"/>
    </xf>
    <xf numFmtId="176" fontId="4" fillId="3" borderId="15" xfId="1" applyNumberFormat="1" applyFont="1" applyFill="1" applyBorder="1">
      <alignment vertical="center"/>
    </xf>
    <xf numFmtId="0" fontId="12" fillId="7" borderId="15" xfId="2" applyFont="1" applyFill="1" applyBorder="1" applyAlignment="1">
      <alignment vertical="center"/>
    </xf>
    <xf numFmtId="180" fontId="15" fillId="0" borderId="32" xfId="0" applyNumberFormat="1" applyFont="1" applyFill="1" applyBorder="1" applyAlignment="1">
      <alignment vertical="center"/>
    </xf>
    <xf numFmtId="180" fontId="15" fillId="0" borderId="33" xfId="0" applyNumberFormat="1" applyFont="1" applyFill="1" applyBorder="1" applyAlignment="1">
      <alignment vertical="center"/>
    </xf>
    <xf numFmtId="180" fontId="15" fillId="0" borderId="40" xfId="0" applyNumberFormat="1" applyFont="1" applyFill="1" applyBorder="1" applyAlignment="1">
      <alignment vertical="center"/>
    </xf>
    <xf numFmtId="180" fontId="10" fillId="5" borderId="42" xfId="0" applyNumberFormat="1" applyFont="1" applyFill="1" applyBorder="1" applyAlignment="1">
      <alignment vertical="center"/>
    </xf>
    <xf numFmtId="180" fontId="15" fillId="0" borderId="48" xfId="0" applyNumberFormat="1" applyFont="1" applyFill="1" applyBorder="1" applyAlignment="1">
      <alignment vertical="center"/>
    </xf>
    <xf numFmtId="180" fontId="15" fillId="0" borderId="34" xfId="0" applyNumberFormat="1" applyFont="1" applyFill="1" applyBorder="1" applyAlignment="1">
      <alignment vertical="center"/>
    </xf>
    <xf numFmtId="180" fontId="15" fillId="0" borderId="15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28" xfId="0" applyNumberFormat="1" applyFont="1" applyBorder="1" applyAlignment="1">
      <alignment vertical="center"/>
    </xf>
    <xf numFmtId="180" fontId="15" fillId="0" borderId="41" xfId="0" applyNumberFormat="1" applyFont="1" applyBorder="1" applyAlignment="1">
      <alignment vertical="center"/>
    </xf>
    <xf numFmtId="180" fontId="10" fillId="5" borderId="21" xfId="0" applyNumberFormat="1" applyFont="1" applyFill="1" applyBorder="1" applyAlignment="1">
      <alignment vertical="center"/>
    </xf>
    <xf numFmtId="180" fontId="10" fillId="5" borderId="53" xfId="0" applyNumberFormat="1" applyFont="1" applyFill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35" xfId="0" applyNumberFormat="1" applyFont="1" applyBorder="1" applyAlignment="1">
      <alignment vertical="center"/>
    </xf>
    <xf numFmtId="180" fontId="15" fillId="0" borderId="8" xfId="0" applyNumberFormat="1" applyFont="1" applyBorder="1" applyAlignment="1">
      <alignment vertical="center"/>
    </xf>
    <xf numFmtId="180" fontId="15" fillId="0" borderId="37" xfId="0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2" borderId="24" xfId="1" applyFont="1" applyFill="1" applyBorder="1" applyAlignment="1">
      <alignment horizontal="center" vertical="center" wrapText="1" shrinkToFit="1"/>
    </xf>
    <xf numFmtId="0" fontId="4" fillId="2" borderId="54" xfId="1" applyFont="1" applyFill="1" applyBorder="1" applyAlignment="1">
      <alignment horizontal="center" vertical="center" wrapText="1" shrinkToFit="1"/>
    </xf>
    <xf numFmtId="0" fontId="4" fillId="2" borderId="1" xfId="1" quotePrefix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31" xfId="1" applyFont="1" applyFill="1" applyBorder="1" applyAlignment="1">
      <alignment horizontal="center" vertical="center" shrinkToFit="1"/>
    </xf>
    <xf numFmtId="0" fontId="4" fillId="2" borderId="32" xfId="1" quotePrefix="1" applyFont="1" applyFill="1" applyBorder="1" applyAlignment="1">
      <alignment horizontal="center" vertical="center" wrapText="1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43" xfId="1" quotePrefix="1" applyFont="1" applyFill="1" applyBorder="1" applyAlignment="1">
      <alignment horizontal="center" vertical="center" wrapText="1" shrinkToFit="1"/>
    </xf>
    <xf numFmtId="0" fontId="4" fillId="2" borderId="44" xfId="1" quotePrefix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9" xfId="1" applyFont="1" applyFill="1" applyBorder="1" applyAlignment="1">
      <alignment horizontal="center" vertical="center" wrapText="1" shrinkToFit="1"/>
    </xf>
    <xf numFmtId="0" fontId="4" fillId="2" borderId="36" xfId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54" xfId="1" applyFont="1" applyFill="1" applyBorder="1" applyAlignment="1">
      <alignment horizontal="center" vertical="center" shrinkToFit="1"/>
    </xf>
    <xf numFmtId="0" fontId="4" fillId="2" borderId="32" xfId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57" xfId="1" applyFont="1" applyFill="1" applyBorder="1" applyAlignment="1">
      <alignment horizontal="center" vertical="center" shrinkToFit="1"/>
    </xf>
    <xf numFmtId="0" fontId="11" fillId="6" borderId="15" xfId="2" applyFont="1" applyFill="1" applyBorder="1" applyAlignment="1">
      <alignment vertical="center"/>
    </xf>
    <xf numFmtId="0" fontId="7" fillId="7" borderId="15" xfId="2" applyFont="1" applyFill="1" applyBorder="1" applyAlignment="1">
      <alignment vertical="center"/>
    </xf>
    <xf numFmtId="0" fontId="12" fillId="7" borderId="15" xfId="2" applyFont="1" applyFill="1" applyBorder="1" applyAlignment="1">
      <alignment vertical="center"/>
    </xf>
    <xf numFmtId="0" fontId="12" fillId="7" borderId="15" xfId="2" applyFont="1" applyFill="1" applyBorder="1" applyAlignment="1">
      <alignment horizontal="left" vertical="center"/>
    </xf>
    <xf numFmtId="0" fontId="13" fillId="6" borderId="15" xfId="2" applyFont="1" applyFill="1" applyBorder="1" applyAlignment="1">
      <alignment vertical="center"/>
    </xf>
  </cellXfs>
  <cellStyles count="11">
    <cellStyle name="쉼표 [0]" xfId="10" builtinId="6"/>
    <cellStyle name="쉼표 [0] 2" xfId="9"/>
    <cellStyle name="표준" xfId="0" builtinId="0"/>
    <cellStyle name="표준 16" xfId="7"/>
    <cellStyle name="표준 17" xfId="3"/>
    <cellStyle name="표준 17 2" xfId="8"/>
    <cellStyle name="표준 2" xfId="1"/>
    <cellStyle name="표준 21" xfId="4"/>
    <cellStyle name="표준 22" xfId="5"/>
    <cellStyle name="표준 3" xfId="2"/>
    <cellStyle name="표준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5" sqref="D5"/>
    </sheetView>
  </sheetViews>
  <sheetFormatPr defaultColWidth="10.25" defaultRowHeight="19.5" customHeight="1" x14ac:dyDescent="0.3"/>
  <cols>
    <col min="1" max="1" width="10.25" style="12"/>
    <col min="2" max="8" width="12.625" style="2" customWidth="1"/>
    <col min="9" max="9" width="11.375" style="2" bestFit="1" customWidth="1"/>
    <col min="10" max="10" width="10.25" style="2"/>
    <col min="11" max="11" width="11.375" style="2" bestFit="1" customWidth="1"/>
    <col min="12" max="16384" width="10.25" style="2"/>
  </cols>
  <sheetData>
    <row r="1" spans="1:11" ht="19.5" customHeight="1" x14ac:dyDescent="0.3">
      <c r="A1" s="143" t="s">
        <v>127</v>
      </c>
      <c r="B1" s="143"/>
      <c r="C1" s="143"/>
      <c r="D1" s="143"/>
      <c r="E1" s="143"/>
      <c r="F1" s="143"/>
      <c r="G1" s="143"/>
      <c r="H1" s="33" t="s">
        <v>114</v>
      </c>
      <c r="I1" s="1"/>
      <c r="J1" s="1"/>
      <c r="K1" s="1"/>
    </row>
    <row r="2" spans="1:11" ht="19.5" customHeight="1" thickBot="1" x14ac:dyDescent="0.35">
      <c r="A2" s="148" t="s">
        <v>0</v>
      </c>
      <c r="B2" s="148"/>
      <c r="C2" s="148"/>
      <c r="D2" s="3"/>
      <c r="E2" s="3"/>
      <c r="F2" s="3" t="s">
        <v>119</v>
      </c>
      <c r="G2" s="4" t="s">
        <v>0</v>
      </c>
      <c r="H2" s="5"/>
      <c r="I2" s="5"/>
      <c r="J2" s="5"/>
      <c r="K2" s="6" t="s">
        <v>1</v>
      </c>
    </row>
    <row r="3" spans="1:11" ht="19.5" customHeight="1" x14ac:dyDescent="0.3">
      <c r="A3" s="149" t="s">
        <v>2</v>
      </c>
      <c r="B3" s="151" t="s">
        <v>124</v>
      </c>
      <c r="C3" s="153" t="s">
        <v>128</v>
      </c>
      <c r="D3" s="149" t="s">
        <v>129</v>
      </c>
      <c r="E3" s="155"/>
      <c r="F3" s="156"/>
      <c r="G3" s="157" t="s">
        <v>130</v>
      </c>
      <c r="H3" s="144" t="s">
        <v>3</v>
      </c>
      <c r="I3" s="145"/>
      <c r="J3" s="146" t="s">
        <v>125</v>
      </c>
      <c r="K3" s="147"/>
    </row>
    <row r="4" spans="1:11" ht="28.5" customHeight="1" thickBot="1" x14ac:dyDescent="0.35">
      <c r="A4" s="150"/>
      <c r="B4" s="152"/>
      <c r="C4" s="154"/>
      <c r="D4" s="37" t="s">
        <v>4</v>
      </c>
      <c r="E4" s="38" t="s">
        <v>5</v>
      </c>
      <c r="F4" s="39" t="s">
        <v>6</v>
      </c>
      <c r="G4" s="158"/>
      <c r="H4" s="45" t="s">
        <v>7</v>
      </c>
      <c r="I4" s="95" t="s">
        <v>8</v>
      </c>
      <c r="J4" s="101" t="s">
        <v>9</v>
      </c>
      <c r="K4" s="8" t="s">
        <v>8</v>
      </c>
    </row>
    <row r="5" spans="1:11" ht="19.5" customHeight="1" thickBot="1" x14ac:dyDescent="0.35">
      <c r="A5" s="80" t="s">
        <v>10</v>
      </c>
      <c r="B5" s="81">
        <f t="shared" ref="B5:G5" si="0">SUM(B6,B17)</f>
        <v>2119257</v>
      </c>
      <c r="C5" s="81">
        <f t="shared" si="0"/>
        <v>2119296</v>
      </c>
      <c r="D5" s="82">
        <f t="shared" si="0"/>
        <v>2119661</v>
      </c>
      <c r="E5" s="83">
        <f t="shared" si="0"/>
        <v>1084296</v>
      </c>
      <c r="F5" s="84">
        <f t="shared" si="0"/>
        <v>1035365</v>
      </c>
      <c r="G5" s="81">
        <f t="shared" si="0"/>
        <v>1010866</v>
      </c>
      <c r="H5" s="85">
        <f>D5-C5</f>
        <v>365</v>
      </c>
      <c r="I5" s="96">
        <f>H5/C5*100</f>
        <v>1.7222700368424233E-2</v>
      </c>
      <c r="J5" s="102">
        <f>D5-B5</f>
        <v>404</v>
      </c>
      <c r="K5" s="86">
        <f>J5/B5*100</f>
        <v>1.9063284915420829E-2</v>
      </c>
    </row>
    <row r="6" spans="1:11" ht="19.5" customHeight="1" x14ac:dyDescent="0.3">
      <c r="A6" s="72" t="s">
        <v>122</v>
      </c>
      <c r="B6" s="73">
        <f t="shared" ref="B6:G6" si="1">SUM(B7,B10:B16)</f>
        <v>1686170</v>
      </c>
      <c r="C6" s="74">
        <f t="shared" si="1"/>
        <v>1687903</v>
      </c>
      <c r="D6" s="75">
        <f>SUM(D7,D10:D16)</f>
        <v>1688360</v>
      </c>
      <c r="E6" s="76">
        <f t="shared" si="1"/>
        <v>868363</v>
      </c>
      <c r="F6" s="77">
        <f t="shared" si="1"/>
        <v>819997</v>
      </c>
      <c r="G6" s="74">
        <f t="shared" si="1"/>
        <v>789290</v>
      </c>
      <c r="H6" s="78">
        <f t="shared" ref="H6:H24" si="2">D6-C6</f>
        <v>457</v>
      </c>
      <c r="I6" s="97">
        <f t="shared" ref="I6:I24" si="3">H6/C6*100</f>
        <v>2.7075015566652823E-2</v>
      </c>
      <c r="J6" s="103">
        <f t="shared" ref="J6:J24" si="4">D6-B6</f>
        <v>2190</v>
      </c>
      <c r="K6" s="79">
        <f t="shared" ref="K6:K24" si="5">J6/B6*100</f>
        <v>0.12988014257162683</v>
      </c>
    </row>
    <row r="7" spans="1:11" ht="19.5" customHeight="1" x14ac:dyDescent="0.3">
      <c r="A7" s="69" t="s">
        <v>11</v>
      </c>
      <c r="B7" s="43">
        <v>658486</v>
      </c>
      <c r="C7" s="43">
        <v>657080</v>
      </c>
      <c r="D7" s="55">
        <f>E7+F7</f>
        <v>657241</v>
      </c>
      <c r="E7" s="42">
        <v>336249</v>
      </c>
      <c r="F7" s="44">
        <v>320992</v>
      </c>
      <c r="G7" s="43">
        <v>300798</v>
      </c>
      <c r="H7" s="35">
        <f t="shared" si="2"/>
        <v>161</v>
      </c>
      <c r="I7" s="98">
        <f t="shared" si="3"/>
        <v>2.4502343702441105E-2</v>
      </c>
      <c r="J7" s="104">
        <f t="shared" si="4"/>
        <v>-1245</v>
      </c>
      <c r="K7" s="10">
        <f t="shared" si="5"/>
        <v>-0.18907007893865627</v>
      </c>
    </row>
    <row r="8" spans="1:11" ht="19.5" customHeight="1" x14ac:dyDescent="0.3">
      <c r="A8" s="69" t="s">
        <v>115</v>
      </c>
      <c r="B8" s="43">
        <v>255292</v>
      </c>
      <c r="C8" s="43">
        <v>254867</v>
      </c>
      <c r="D8" s="55">
        <f t="shared" ref="C8:D24" si="6">E8+F8</f>
        <v>255332</v>
      </c>
      <c r="E8" s="42">
        <v>129518</v>
      </c>
      <c r="F8" s="44">
        <v>125814</v>
      </c>
      <c r="G8" s="43">
        <v>118181</v>
      </c>
      <c r="H8" s="35">
        <f t="shared" si="2"/>
        <v>465</v>
      </c>
      <c r="I8" s="98">
        <f t="shared" si="3"/>
        <v>0.18244810038176776</v>
      </c>
      <c r="J8" s="104">
        <f t="shared" si="4"/>
        <v>40</v>
      </c>
      <c r="K8" s="10">
        <f t="shared" si="5"/>
        <v>1.5668332732713914E-2</v>
      </c>
    </row>
    <row r="9" spans="1:11" ht="19.5" customHeight="1" x14ac:dyDescent="0.3">
      <c r="A9" s="69" t="s">
        <v>116</v>
      </c>
      <c r="B9" s="43">
        <v>403194</v>
      </c>
      <c r="C9" s="43">
        <v>402213</v>
      </c>
      <c r="D9" s="55">
        <f t="shared" si="6"/>
        <v>401909</v>
      </c>
      <c r="E9" s="42">
        <v>206731</v>
      </c>
      <c r="F9" s="44">
        <v>195178</v>
      </c>
      <c r="G9" s="43">
        <v>182617</v>
      </c>
      <c r="H9" s="35">
        <f t="shared" si="2"/>
        <v>-304</v>
      </c>
      <c r="I9" s="98">
        <f t="shared" si="3"/>
        <v>-7.5581843451106759E-2</v>
      </c>
      <c r="J9" s="104">
        <f t="shared" si="4"/>
        <v>-1285</v>
      </c>
      <c r="K9" s="10">
        <f t="shared" si="5"/>
        <v>-0.31870513946140072</v>
      </c>
    </row>
    <row r="10" spans="1:11" ht="19.5" customHeight="1" x14ac:dyDescent="0.3">
      <c r="A10" s="69" t="s">
        <v>12</v>
      </c>
      <c r="B10" s="43">
        <v>103145</v>
      </c>
      <c r="C10" s="43">
        <v>103174</v>
      </c>
      <c r="D10" s="55">
        <f t="shared" si="6"/>
        <v>103090</v>
      </c>
      <c r="E10" s="42">
        <v>51489</v>
      </c>
      <c r="F10" s="44">
        <v>51601</v>
      </c>
      <c r="G10" s="43">
        <v>52182</v>
      </c>
      <c r="H10" s="35">
        <f t="shared" si="2"/>
        <v>-84</v>
      </c>
      <c r="I10" s="98">
        <f t="shared" si="3"/>
        <v>-8.1415860585031113E-2</v>
      </c>
      <c r="J10" s="104">
        <f t="shared" si="4"/>
        <v>-55</v>
      </c>
      <c r="K10" s="10">
        <f t="shared" si="5"/>
        <v>-5.3322991904600325E-2</v>
      </c>
    </row>
    <row r="11" spans="1:11" ht="19.5" customHeight="1" x14ac:dyDescent="0.3">
      <c r="A11" s="69" t="s">
        <v>13</v>
      </c>
      <c r="B11" s="43">
        <v>98408</v>
      </c>
      <c r="C11" s="43">
        <v>97932</v>
      </c>
      <c r="D11" s="55">
        <f t="shared" si="6"/>
        <v>97842</v>
      </c>
      <c r="E11" s="42">
        <v>49603</v>
      </c>
      <c r="F11" s="44">
        <v>48239</v>
      </c>
      <c r="G11" s="43">
        <v>49635</v>
      </c>
      <c r="H11" s="35">
        <f t="shared" si="2"/>
        <v>-90</v>
      </c>
      <c r="I11" s="98">
        <f t="shared" si="3"/>
        <v>-9.1900502389413052E-2</v>
      </c>
      <c r="J11" s="104">
        <f t="shared" si="4"/>
        <v>-566</v>
      </c>
      <c r="K11" s="10">
        <f t="shared" si="5"/>
        <v>-0.57515649134216729</v>
      </c>
    </row>
    <row r="12" spans="1:11" ht="19.5" customHeight="1" x14ac:dyDescent="0.3">
      <c r="A12" s="69" t="s">
        <v>14</v>
      </c>
      <c r="B12" s="43">
        <v>324580</v>
      </c>
      <c r="C12" s="43">
        <v>329043</v>
      </c>
      <c r="D12" s="55">
        <f t="shared" si="6"/>
        <v>329684</v>
      </c>
      <c r="E12" s="42">
        <v>171704</v>
      </c>
      <c r="F12" s="44">
        <v>157980</v>
      </c>
      <c r="G12" s="43">
        <v>149080</v>
      </c>
      <c r="H12" s="35">
        <f t="shared" si="2"/>
        <v>641</v>
      </c>
      <c r="I12" s="98">
        <f t="shared" si="3"/>
        <v>0.19480736560267201</v>
      </c>
      <c r="J12" s="104">
        <f t="shared" si="4"/>
        <v>5104</v>
      </c>
      <c r="K12" s="10">
        <f t="shared" si="5"/>
        <v>1.5724936841456654</v>
      </c>
    </row>
    <row r="13" spans="1:11" ht="19.5" customHeight="1" x14ac:dyDescent="0.3">
      <c r="A13" s="69" t="s">
        <v>15</v>
      </c>
      <c r="B13" s="43">
        <v>176645</v>
      </c>
      <c r="C13" s="43">
        <v>176435</v>
      </c>
      <c r="D13" s="55">
        <f t="shared" si="6"/>
        <v>176407</v>
      </c>
      <c r="E13" s="42">
        <v>92003</v>
      </c>
      <c r="F13" s="44">
        <v>84404</v>
      </c>
      <c r="G13" s="43">
        <v>81921</v>
      </c>
      <c r="H13" s="35">
        <f t="shared" si="2"/>
        <v>-28</v>
      </c>
      <c r="I13" s="98">
        <f t="shared" si="3"/>
        <v>-1.5869867089863123E-2</v>
      </c>
      <c r="J13" s="104">
        <f t="shared" si="4"/>
        <v>-238</v>
      </c>
      <c r="K13" s="10">
        <f t="shared" si="5"/>
        <v>-0.13473350505250645</v>
      </c>
    </row>
    <row r="14" spans="1:11" ht="19.5" customHeight="1" x14ac:dyDescent="0.3">
      <c r="A14" s="69" t="s">
        <v>16</v>
      </c>
      <c r="B14" s="43">
        <v>114483</v>
      </c>
      <c r="C14" s="43">
        <v>113871</v>
      </c>
      <c r="D14" s="55">
        <f t="shared" si="6"/>
        <v>113659</v>
      </c>
      <c r="E14" s="42">
        <v>56722</v>
      </c>
      <c r="F14" s="44">
        <v>56937</v>
      </c>
      <c r="G14" s="43">
        <v>58265</v>
      </c>
      <c r="H14" s="35">
        <f t="shared" si="2"/>
        <v>-212</v>
      </c>
      <c r="I14" s="98">
        <f t="shared" si="3"/>
        <v>-0.1861755846528089</v>
      </c>
      <c r="J14" s="104">
        <f t="shared" si="4"/>
        <v>-824</v>
      </c>
      <c r="K14" s="10">
        <f t="shared" si="5"/>
        <v>-0.7197575185835452</v>
      </c>
    </row>
    <row r="15" spans="1:11" ht="19.5" customHeight="1" x14ac:dyDescent="0.3">
      <c r="A15" s="69" t="s">
        <v>17</v>
      </c>
      <c r="B15" s="43">
        <v>43331</v>
      </c>
      <c r="C15" s="43">
        <v>43475</v>
      </c>
      <c r="D15" s="55">
        <f t="shared" si="6"/>
        <v>43509</v>
      </c>
      <c r="E15" s="42">
        <v>21720</v>
      </c>
      <c r="F15" s="44">
        <v>21789</v>
      </c>
      <c r="G15" s="43">
        <v>17422</v>
      </c>
      <c r="H15" s="35">
        <f t="shared" si="2"/>
        <v>34</v>
      </c>
      <c r="I15" s="98">
        <f t="shared" si="3"/>
        <v>7.8205865439907998E-2</v>
      </c>
      <c r="J15" s="104">
        <f t="shared" si="4"/>
        <v>178</v>
      </c>
      <c r="K15" s="10">
        <f t="shared" si="5"/>
        <v>0.41079135030347791</v>
      </c>
    </row>
    <row r="16" spans="1:11" ht="19.5" customHeight="1" x14ac:dyDescent="0.3">
      <c r="A16" s="69" t="s">
        <v>18</v>
      </c>
      <c r="B16" s="43">
        <v>167092</v>
      </c>
      <c r="C16" s="43">
        <v>166893</v>
      </c>
      <c r="D16" s="55">
        <f t="shared" si="6"/>
        <v>166928</v>
      </c>
      <c r="E16" s="42">
        <v>88873</v>
      </c>
      <c r="F16" s="44">
        <v>78055</v>
      </c>
      <c r="G16" s="43">
        <v>79987</v>
      </c>
      <c r="H16" s="35">
        <f t="shared" si="2"/>
        <v>35</v>
      </c>
      <c r="I16" s="98">
        <f t="shared" si="3"/>
        <v>2.0971520674923454E-2</v>
      </c>
      <c r="J16" s="104">
        <f t="shared" si="4"/>
        <v>-164</v>
      </c>
      <c r="K16" s="10">
        <f t="shared" si="5"/>
        <v>-9.8149522418787244E-2</v>
      </c>
    </row>
    <row r="17" spans="1:11" ht="19.5" customHeight="1" x14ac:dyDescent="0.3">
      <c r="A17" s="68" t="s">
        <v>123</v>
      </c>
      <c r="B17" s="71">
        <f t="shared" ref="B17:G17" si="7">SUM(B18:B24)</f>
        <v>433087</v>
      </c>
      <c r="C17" s="71">
        <f t="shared" si="7"/>
        <v>431393</v>
      </c>
      <c r="D17" s="123">
        <f>SUM(E17:F17)</f>
        <v>431301</v>
      </c>
      <c r="E17" s="125">
        <f t="shared" si="7"/>
        <v>215933</v>
      </c>
      <c r="F17" s="124">
        <f>SUM(F18:F24)</f>
        <v>215368</v>
      </c>
      <c r="G17" s="41">
        <f t="shared" si="7"/>
        <v>221576</v>
      </c>
      <c r="H17" s="34">
        <f t="shared" si="2"/>
        <v>-92</v>
      </c>
      <c r="I17" s="99">
        <f t="shared" si="3"/>
        <v>-2.132626166859453E-2</v>
      </c>
      <c r="J17" s="105">
        <f t="shared" si="4"/>
        <v>-1786</v>
      </c>
      <c r="K17" s="9">
        <f t="shared" si="5"/>
        <v>-0.41238827302597397</v>
      </c>
    </row>
    <row r="18" spans="1:11" ht="19.5" customHeight="1" x14ac:dyDescent="0.3">
      <c r="A18" s="69" t="s">
        <v>19</v>
      </c>
      <c r="B18" s="46">
        <v>50477</v>
      </c>
      <c r="C18" s="46">
        <v>50277</v>
      </c>
      <c r="D18" s="56">
        <f t="shared" si="6"/>
        <v>50245</v>
      </c>
      <c r="E18" s="47">
        <v>25357</v>
      </c>
      <c r="F18" s="48">
        <v>24888</v>
      </c>
      <c r="G18" s="46">
        <v>25971</v>
      </c>
      <c r="H18" s="35">
        <f t="shared" si="2"/>
        <v>-32</v>
      </c>
      <c r="I18" s="98">
        <f t="shared" si="3"/>
        <v>-6.3647393440340511E-2</v>
      </c>
      <c r="J18" s="104">
        <f t="shared" si="4"/>
        <v>-232</v>
      </c>
      <c r="K18" s="10">
        <f t="shared" si="5"/>
        <v>-0.45961527032113636</v>
      </c>
    </row>
    <row r="19" spans="1:11" ht="19.5" customHeight="1" x14ac:dyDescent="0.3">
      <c r="A19" s="69" t="s">
        <v>20</v>
      </c>
      <c r="B19" s="46">
        <v>63774</v>
      </c>
      <c r="C19" s="46">
        <v>63260</v>
      </c>
      <c r="D19" s="56">
        <f t="shared" si="6"/>
        <v>63171</v>
      </c>
      <c r="E19" s="47">
        <v>31364</v>
      </c>
      <c r="F19" s="48">
        <v>31807</v>
      </c>
      <c r="G19" s="46">
        <v>33213</v>
      </c>
      <c r="H19" s="35">
        <f t="shared" si="2"/>
        <v>-89</v>
      </c>
      <c r="I19" s="98">
        <f t="shared" si="3"/>
        <v>-0.14068921909579513</v>
      </c>
      <c r="J19" s="104">
        <f t="shared" si="4"/>
        <v>-603</v>
      </c>
      <c r="K19" s="10">
        <f t="shared" si="5"/>
        <v>-0.94552639006491668</v>
      </c>
    </row>
    <row r="20" spans="1:11" ht="19.5" customHeight="1" x14ac:dyDescent="0.3">
      <c r="A20" s="69" t="s">
        <v>21</v>
      </c>
      <c r="B20" s="46">
        <v>50745</v>
      </c>
      <c r="C20" s="46">
        <v>50503</v>
      </c>
      <c r="D20" s="56">
        <f t="shared" si="6"/>
        <v>50439</v>
      </c>
      <c r="E20" s="47">
        <v>24884</v>
      </c>
      <c r="F20" s="48">
        <v>25555</v>
      </c>
      <c r="G20" s="46">
        <v>26711</v>
      </c>
      <c r="H20" s="35">
        <f t="shared" si="2"/>
        <v>-64</v>
      </c>
      <c r="I20" s="98">
        <f t="shared" si="3"/>
        <v>-0.12672514504088866</v>
      </c>
      <c r="J20" s="104">
        <f t="shared" si="4"/>
        <v>-306</v>
      </c>
      <c r="K20" s="10">
        <f t="shared" si="5"/>
        <v>-0.60301507537688437</v>
      </c>
    </row>
    <row r="21" spans="1:11" ht="19.5" customHeight="1" x14ac:dyDescent="0.3">
      <c r="A21" s="69" t="s">
        <v>22</v>
      </c>
      <c r="B21" s="46">
        <v>30440</v>
      </c>
      <c r="C21" s="46">
        <v>30532</v>
      </c>
      <c r="D21" s="56">
        <f t="shared" si="6"/>
        <v>30507</v>
      </c>
      <c r="E21" s="47">
        <v>15517</v>
      </c>
      <c r="F21" s="48">
        <v>14990</v>
      </c>
      <c r="G21" s="46">
        <v>16623</v>
      </c>
      <c r="H21" s="35">
        <f t="shared" si="2"/>
        <v>-25</v>
      </c>
      <c r="I21" s="98">
        <f t="shared" si="3"/>
        <v>-8.1881304860474263E-2</v>
      </c>
      <c r="J21" s="104">
        <f t="shared" si="4"/>
        <v>67</v>
      </c>
      <c r="K21" s="10">
        <f t="shared" si="5"/>
        <v>0.22010512483574243</v>
      </c>
    </row>
    <row r="22" spans="1:11" ht="19.5" customHeight="1" x14ac:dyDescent="0.3">
      <c r="A22" s="69" t="s">
        <v>23</v>
      </c>
      <c r="B22" s="46">
        <v>99324</v>
      </c>
      <c r="C22" s="46">
        <v>99025</v>
      </c>
      <c r="D22" s="56">
        <f t="shared" si="6"/>
        <v>98833</v>
      </c>
      <c r="E22" s="47">
        <v>49260</v>
      </c>
      <c r="F22" s="48">
        <v>49573</v>
      </c>
      <c r="G22" s="46">
        <v>46833</v>
      </c>
      <c r="H22" s="35">
        <f t="shared" si="2"/>
        <v>-192</v>
      </c>
      <c r="I22" s="98">
        <f t="shared" si="3"/>
        <v>-0.19389043170916434</v>
      </c>
      <c r="J22" s="104">
        <f t="shared" si="4"/>
        <v>-491</v>
      </c>
      <c r="K22" s="10">
        <f t="shared" si="5"/>
        <v>-0.4943417502315654</v>
      </c>
    </row>
    <row r="23" spans="1:11" ht="19.5" customHeight="1" x14ac:dyDescent="0.3">
      <c r="A23" s="69" t="s">
        <v>24</v>
      </c>
      <c r="B23" s="46">
        <v>76801</v>
      </c>
      <c r="C23" s="46">
        <v>76385</v>
      </c>
      <c r="D23" s="56">
        <f t="shared" si="6"/>
        <v>76619</v>
      </c>
      <c r="E23" s="47">
        <v>38496</v>
      </c>
      <c r="F23" s="48">
        <v>38123</v>
      </c>
      <c r="G23" s="46">
        <v>39120</v>
      </c>
      <c r="H23" s="35">
        <f t="shared" si="2"/>
        <v>234</v>
      </c>
      <c r="I23" s="98">
        <f t="shared" si="3"/>
        <v>0.30634286836420765</v>
      </c>
      <c r="J23" s="104">
        <f t="shared" si="4"/>
        <v>-182</v>
      </c>
      <c r="K23" s="10">
        <f t="shared" si="5"/>
        <v>-0.23697608104061144</v>
      </c>
    </row>
    <row r="24" spans="1:11" ht="19.5" customHeight="1" thickBot="1" x14ac:dyDescent="0.35">
      <c r="A24" s="70" t="s">
        <v>25</v>
      </c>
      <c r="B24" s="49">
        <v>61526</v>
      </c>
      <c r="C24" s="49">
        <v>61411</v>
      </c>
      <c r="D24" s="57">
        <f t="shared" si="6"/>
        <v>61487</v>
      </c>
      <c r="E24" s="50">
        <v>31055</v>
      </c>
      <c r="F24" s="51">
        <v>30432</v>
      </c>
      <c r="G24" s="52">
        <v>33105</v>
      </c>
      <c r="H24" s="36">
        <f t="shared" si="2"/>
        <v>76</v>
      </c>
      <c r="I24" s="100">
        <f t="shared" si="3"/>
        <v>0.12375633029913208</v>
      </c>
      <c r="J24" s="106">
        <f t="shared" si="4"/>
        <v>-39</v>
      </c>
      <c r="K24" s="11">
        <f t="shared" si="5"/>
        <v>-6.3387836036797457E-2</v>
      </c>
    </row>
  </sheetData>
  <mergeCells count="9">
    <mergeCell ref="A1:G1"/>
    <mergeCell ref="H3:I3"/>
    <mergeCell ref="J3:K3"/>
    <mergeCell ref="A2:C2"/>
    <mergeCell ref="A3:A4"/>
    <mergeCell ref="B3:B4"/>
    <mergeCell ref="C3:C4"/>
    <mergeCell ref="D3:F3"/>
    <mergeCell ref="G3:G4"/>
  </mergeCells>
  <phoneticPr fontId="1" type="noConversion"/>
  <pageMargins left="0.7" right="0.7" top="0.75" bottom="0.75" header="0.3" footer="0.3"/>
  <pageSetup paperSize="9" orientation="portrait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7" sqref="D17"/>
    </sheetView>
  </sheetViews>
  <sheetFormatPr defaultColWidth="10.25" defaultRowHeight="23.25" customHeight="1" x14ac:dyDescent="0.3"/>
  <cols>
    <col min="1" max="1" width="16.125" style="13" bestFit="1" customWidth="1"/>
    <col min="2" max="5" width="11.375" style="13" customWidth="1"/>
    <col min="6" max="7" width="13.125" style="13" customWidth="1"/>
    <col min="8" max="8" width="13.125" style="13" bestFit="1" customWidth="1"/>
    <col min="9" max="16384" width="10.25" style="13"/>
  </cols>
  <sheetData>
    <row r="1" spans="1:9" ht="23.25" customHeight="1" x14ac:dyDescent="0.3">
      <c r="A1" s="159" t="s">
        <v>131</v>
      </c>
      <c r="B1" s="159"/>
      <c r="C1" s="159"/>
      <c r="D1" s="159"/>
      <c r="E1" s="159"/>
      <c r="F1" s="159"/>
      <c r="G1" s="159"/>
      <c r="H1" s="159"/>
      <c r="I1" s="159"/>
    </row>
    <row r="2" spans="1:9" ht="23.25" customHeight="1" thickBot="1" x14ac:dyDescent="0.3">
      <c r="A2" s="14"/>
      <c r="B2" s="14"/>
      <c r="C2" s="14"/>
      <c r="D2" s="14"/>
      <c r="E2" s="14"/>
      <c r="F2" s="14"/>
      <c r="G2" s="14"/>
      <c r="H2" s="14"/>
      <c r="I2" s="15" t="s">
        <v>26</v>
      </c>
    </row>
    <row r="3" spans="1:9" ht="23.25" customHeight="1" x14ac:dyDescent="0.3">
      <c r="A3" s="149" t="s">
        <v>27</v>
      </c>
      <c r="B3" s="151" t="s">
        <v>124</v>
      </c>
      <c r="C3" s="153" t="s">
        <v>128</v>
      </c>
      <c r="D3" s="160" t="s">
        <v>132</v>
      </c>
      <c r="E3" s="160"/>
      <c r="F3" s="161"/>
      <c r="G3" s="162" t="s">
        <v>130</v>
      </c>
      <c r="H3" s="163" t="s">
        <v>28</v>
      </c>
      <c r="I3" s="151" t="s">
        <v>126</v>
      </c>
    </row>
    <row r="4" spans="1:9" ht="23.25" customHeight="1" thickBot="1" x14ac:dyDescent="0.35">
      <c r="A4" s="150"/>
      <c r="B4" s="152"/>
      <c r="C4" s="154"/>
      <c r="D4" s="7" t="s">
        <v>29</v>
      </c>
      <c r="E4" s="7" t="s">
        <v>30</v>
      </c>
      <c r="F4" s="87" t="s">
        <v>31</v>
      </c>
      <c r="G4" s="152"/>
      <c r="H4" s="164"/>
      <c r="I4" s="152"/>
    </row>
    <row r="5" spans="1:9" ht="23.25" customHeight="1" thickBot="1" x14ac:dyDescent="0.35">
      <c r="A5" s="16" t="s">
        <v>32</v>
      </c>
      <c r="B5" s="67">
        <f t="shared" ref="B5:G5" si="0">SUM(B6:B22)</f>
        <v>51638809</v>
      </c>
      <c r="C5" s="61">
        <v>51592660</v>
      </c>
      <c r="D5" s="40">
        <f t="shared" si="0"/>
        <v>51583722</v>
      </c>
      <c r="E5" s="40">
        <f t="shared" si="0"/>
        <v>25715591</v>
      </c>
      <c r="F5" s="88">
        <f t="shared" si="0"/>
        <v>25868131</v>
      </c>
      <c r="G5" s="89">
        <f t="shared" si="0"/>
        <v>23650555</v>
      </c>
      <c r="H5" s="107">
        <f t="shared" ref="H5:H22" si="1">D5-C5</f>
        <v>-8938</v>
      </c>
      <c r="I5" s="113">
        <f t="shared" ref="I5:I22" si="2">D5-B5</f>
        <v>-55087</v>
      </c>
    </row>
    <row r="6" spans="1:9" ht="23.25" customHeight="1" x14ac:dyDescent="0.3">
      <c r="A6" s="17" t="s">
        <v>33</v>
      </c>
      <c r="B6" s="127">
        <v>9509458</v>
      </c>
      <c r="C6" s="62">
        <v>9500480</v>
      </c>
      <c r="D6" s="58">
        <f>SUM(E6:F6)</f>
        <v>9496887</v>
      </c>
      <c r="E6" s="133">
        <v>4607440</v>
      </c>
      <c r="F6" s="134">
        <v>4889447</v>
      </c>
      <c r="G6" s="90">
        <v>4460604</v>
      </c>
      <c r="H6" s="108">
        <f t="shared" si="1"/>
        <v>-3593</v>
      </c>
      <c r="I6" s="114">
        <f t="shared" si="2"/>
        <v>-12571</v>
      </c>
    </row>
    <row r="7" spans="1:9" ht="23.25" customHeight="1" x14ac:dyDescent="0.3">
      <c r="A7" s="18" t="s">
        <v>34</v>
      </c>
      <c r="B7" s="128">
        <v>3350380</v>
      </c>
      <c r="C7" s="62">
        <v>3340214</v>
      </c>
      <c r="D7" s="58">
        <f t="shared" ref="C7:D22" si="3">SUM(E7:F7)</f>
        <v>3338167</v>
      </c>
      <c r="E7" s="133">
        <v>1631825</v>
      </c>
      <c r="F7" s="134">
        <v>1706342</v>
      </c>
      <c r="G7" s="90">
        <v>1555326</v>
      </c>
      <c r="H7" s="109">
        <f t="shared" si="1"/>
        <v>-2047</v>
      </c>
      <c r="I7" s="115">
        <f t="shared" si="2"/>
        <v>-12213</v>
      </c>
    </row>
    <row r="8" spans="1:9" ht="23.25" customHeight="1" x14ac:dyDescent="0.3">
      <c r="A8" s="18" t="s">
        <v>35</v>
      </c>
      <c r="B8" s="128">
        <v>2385412</v>
      </c>
      <c r="C8" s="62">
        <v>2378573</v>
      </c>
      <c r="D8" s="58">
        <f t="shared" si="3"/>
        <v>2376676</v>
      </c>
      <c r="E8" s="133">
        <v>1170309</v>
      </c>
      <c r="F8" s="134">
        <v>1206367</v>
      </c>
      <c r="G8" s="90">
        <v>1070212</v>
      </c>
      <c r="H8" s="109">
        <f t="shared" si="1"/>
        <v>-1897</v>
      </c>
      <c r="I8" s="115">
        <f t="shared" si="2"/>
        <v>-8736</v>
      </c>
    </row>
    <row r="9" spans="1:9" ht="23.25" customHeight="1" x14ac:dyDescent="0.3">
      <c r="A9" s="18" t="s">
        <v>36</v>
      </c>
      <c r="B9" s="128">
        <v>2948375</v>
      </c>
      <c r="C9" s="62">
        <v>2953260</v>
      </c>
      <c r="D9" s="58">
        <f t="shared" si="3"/>
        <v>2955167</v>
      </c>
      <c r="E9" s="133">
        <v>1479428</v>
      </c>
      <c r="F9" s="134">
        <v>1475739</v>
      </c>
      <c r="G9" s="90">
        <v>1311588</v>
      </c>
      <c r="H9" s="109">
        <f t="shared" si="1"/>
        <v>1907</v>
      </c>
      <c r="I9" s="116">
        <f t="shared" si="2"/>
        <v>6792</v>
      </c>
    </row>
    <row r="10" spans="1:9" ht="23.25" customHeight="1" x14ac:dyDescent="0.3">
      <c r="A10" s="18" t="s">
        <v>37</v>
      </c>
      <c r="B10" s="128">
        <v>1441611</v>
      </c>
      <c r="C10" s="62">
        <v>1436916</v>
      </c>
      <c r="D10" s="58">
        <f t="shared" si="3"/>
        <v>1436012</v>
      </c>
      <c r="E10" s="133">
        <v>710062</v>
      </c>
      <c r="F10" s="134">
        <v>725950</v>
      </c>
      <c r="G10" s="90">
        <v>649454</v>
      </c>
      <c r="H10" s="109">
        <f t="shared" si="1"/>
        <v>-904</v>
      </c>
      <c r="I10" s="116">
        <f t="shared" si="2"/>
        <v>-5599</v>
      </c>
    </row>
    <row r="11" spans="1:9" ht="23.25" customHeight="1" x14ac:dyDescent="0.3">
      <c r="A11" s="18" t="s">
        <v>38</v>
      </c>
      <c r="B11" s="128">
        <v>1452251</v>
      </c>
      <c r="C11" s="62">
        <v>1449360</v>
      </c>
      <c r="D11" s="58">
        <f t="shared" si="3"/>
        <v>1448933</v>
      </c>
      <c r="E11" s="133">
        <v>722840</v>
      </c>
      <c r="F11" s="134">
        <v>726093</v>
      </c>
      <c r="G11" s="90">
        <v>669589</v>
      </c>
      <c r="H11" s="109">
        <f t="shared" si="1"/>
        <v>-427</v>
      </c>
      <c r="I11" s="116">
        <f t="shared" si="2"/>
        <v>-3318</v>
      </c>
    </row>
    <row r="12" spans="1:9" ht="23.25" customHeight="1" x14ac:dyDescent="0.3">
      <c r="A12" s="18" t="s">
        <v>39</v>
      </c>
      <c r="B12" s="128">
        <v>1121592</v>
      </c>
      <c r="C12" s="62">
        <v>1117204</v>
      </c>
      <c r="D12" s="58">
        <f t="shared" si="3"/>
        <v>1116482</v>
      </c>
      <c r="E12" s="133">
        <v>573619</v>
      </c>
      <c r="F12" s="134">
        <v>542863</v>
      </c>
      <c r="G12" s="90">
        <v>485349</v>
      </c>
      <c r="H12" s="109">
        <f t="shared" si="1"/>
        <v>-722</v>
      </c>
      <c r="I12" s="116">
        <f t="shared" si="2"/>
        <v>-5110</v>
      </c>
    </row>
    <row r="13" spans="1:9" ht="23.25" customHeight="1" x14ac:dyDescent="0.3">
      <c r="A13" s="18" t="s">
        <v>40</v>
      </c>
      <c r="B13" s="128">
        <v>371895</v>
      </c>
      <c r="C13" s="62">
        <v>378196</v>
      </c>
      <c r="D13" s="58">
        <f t="shared" si="3"/>
        <v>379340</v>
      </c>
      <c r="E13" s="133">
        <v>189302</v>
      </c>
      <c r="F13" s="134">
        <v>190038</v>
      </c>
      <c r="G13" s="90">
        <v>157846</v>
      </c>
      <c r="H13" s="109">
        <f t="shared" si="1"/>
        <v>1144</v>
      </c>
      <c r="I13" s="116">
        <f t="shared" si="2"/>
        <v>7445</v>
      </c>
    </row>
    <row r="14" spans="1:9" ht="23.25" customHeight="1" x14ac:dyDescent="0.3">
      <c r="A14" s="18" t="s">
        <v>41</v>
      </c>
      <c r="B14" s="128">
        <v>13565450</v>
      </c>
      <c r="C14" s="62">
        <v>13577808</v>
      </c>
      <c r="D14" s="58">
        <f t="shared" si="3"/>
        <v>13581496</v>
      </c>
      <c r="E14" s="133">
        <v>6835968</v>
      </c>
      <c r="F14" s="134">
        <v>6745528</v>
      </c>
      <c r="G14" s="90">
        <v>5890145</v>
      </c>
      <c r="H14" s="109">
        <f t="shared" si="1"/>
        <v>3688</v>
      </c>
      <c r="I14" s="116">
        <f t="shared" si="2"/>
        <v>16046</v>
      </c>
    </row>
    <row r="15" spans="1:9" ht="23.25" customHeight="1" x14ac:dyDescent="0.3">
      <c r="A15" s="18" t="s">
        <v>42</v>
      </c>
      <c r="B15" s="128">
        <v>1538492</v>
      </c>
      <c r="C15" s="62">
        <v>1539038</v>
      </c>
      <c r="D15" s="58">
        <f t="shared" si="3"/>
        <v>1539005</v>
      </c>
      <c r="E15" s="133">
        <v>774458</v>
      </c>
      <c r="F15" s="134">
        <v>764547</v>
      </c>
      <c r="G15" s="90">
        <v>752649</v>
      </c>
      <c r="H15" s="109">
        <f t="shared" si="1"/>
        <v>-33</v>
      </c>
      <c r="I15" s="115">
        <f t="shared" si="2"/>
        <v>513</v>
      </c>
    </row>
    <row r="16" spans="1:9" ht="23.25" customHeight="1" thickBot="1" x14ac:dyDescent="0.35">
      <c r="A16" s="19" t="s">
        <v>43</v>
      </c>
      <c r="B16" s="129">
        <v>1597427</v>
      </c>
      <c r="C16" s="63">
        <v>1597284</v>
      </c>
      <c r="D16" s="121">
        <f t="shared" si="3"/>
        <v>1597033</v>
      </c>
      <c r="E16" s="135">
        <v>811009</v>
      </c>
      <c r="F16" s="136">
        <v>786024</v>
      </c>
      <c r="G16" s="91">
        <v>768171</v>
      </c>
      <c r="H16" s="110">
        <f t="shared" si="1"/>
        <v>-251</v>
      </c>
      <c r="I16" s="117">
        <f t="shared" si="2"/>
        <v>-394</v>
      </c>
    </row>
    <row r="17" spans="1:9" ht="23.25" customHeight="1" thickBot="1" x14ac:dyDescent="0.35">
      <c r="A17" s="16" t="s">
        <v>44</v>
      </c>
      <c r="B17" s="130">
        <v>2119257</v>
      </c>
      <c r="C17" s="64">
        <v>2119296</v>
      </c>
      <c r="D17" s="122">
        <f t="shared" si="3"/>
        <v>2119661</v>
      </c>
      <c r="E17" s="137">
        <v>1084296</v>
      </c>
      <c r="F17" s="138">
        <v>1035365</v>
      </c>
      <c r="G17" s="92">
        <v>1010866</v>
      </c>
      <c r="H17" s="107">
        <f t="shared" si="1"/>
        <v>365</v>
      </c>
      <c r="I17" s="118">
        <f t="shared" si="2"/>
        <v>404</v>
      </c>
    </row>
    <row r="18" spans="1:9" ht="23.25" customHeight="1" x14ac:dyDescent="0.3">
      <c r="A18" s="20" t="s">
        <v>45</v>
      </c>
      <c r="B18" s="131">
        <v>1786855</v>
      </c>
      <c r="C18" s="65">
        <v>1780824</v>
      </c>
      <c r="D18" s="59">
        <f t="shared" si="3"/>
        <v>1779230</v>
      </c>
      <c r="E18" s="139">
        <v>885475</v>
      </c>
      <c r="F18" s="140">
        <v>893755</v>
      </c>
      <c r="G18" s="93">
        <v>852829</v>
      </c>
      <c r="H18" s="111">
        <f t="shared" si="1"/>
        <v>-1594</v>
      </c>
      <c r="I18" s="119">
        <f t="shared" si="2"/>
        <v>-7625</v>
      </c>
    </row>
    <row r="19" spans="1:9" ht="23.25" customHeight="1" x14ac:dyDescent="0.3">
      <c r="A19" s="18" t="s">
        <v>46</v>
      </c>
      <c r="B19" s="128">
        <v>1832803</v>
      </c>
      <c r="C19" s="62">
        <v>1828550</v>
      </c>
      <c r="D19" s="58">
        <f t="shared" si="3"/>
        <v>1827674</v>
      </c>
      <c r="E19" s="133">
        <v>920050</v>
      </c>
      <c r="F19" s="134">
        <v>907624</v>
      </c>
      <c r="G19" s="90">
        <v>907606</v>
      </c>
      <c r="H19" s="109">
        <f t="shared" si="1"/>
        <v>-876</v>
      </c>
      <c r="I19" s="115">
        <f t="shared" si="2"/>
        <v>-5129</v>
      </c>
    </row>
    <row r="20" spans="1:9" ht="23.25" customHeight="1" x14ac:dyDescent="0.3">
      <c r="A20" s="18" t="s">
        <v>47</v>
      </c>
      <c r="B20" s="128">
        <v>2626609</v>
      </c>
      <c r="C20" s="62">
        <v>2617552</v>
      </c>
      <c r="D20" s="58">
        <f t="shared" si="3"/>
        <v>2616177</v>
      </c>
      <c r="E20" s="133">
        <v>1319332</v>
      </c>
      <c r="F20" s="134">
        <v>1296845</v>
      </c>
      <c r="G20" s="90">
        <v>1284046</v>
      </c>
      <c r="H20" s="109">
        <f t="shared" si="1"/>
        <v>-1375</v>
      </c>
      <c r="I20" s="115">
        <f t="shared" si="2"/>
        <v>-10432</v>
      </c>
    </row>
    <row r="21" spans="1:9" ht="23.25" customHeight="1" x14ac:dyDescent="0.3">
      <c r="A21" s="18" t="s">
        <v>48</v>
      </c>
      <c r="B21" s="128">
        <v>3314183</v>
      </c>
      <c r="C21" s="62">
        <v>3300692</v>
      </c>
      <c r="D21" s="58">
        <f t="shared" si="3"/>
        <v>3298016</v>
      </c>
      <c r="E21" s="133">
        <v>1660600</v>
      </c>
      <c r="F21" s="134">
        <v>1637416</v>
      </c>
      <c r="G21" s="90">
        <v>1514453</v>
      </c>
      <c r="H21" s="109">
        <f t="shared" si="1"/>
        <v>-2676</v>
      </c>
      <c r="I21" s="115">
        <f t="shared" si="2"/>
        <v>-16167</v>
      </c>
    </row>
    <row r="22" spans="1:9" ht="23.25" customHeight="1" thickBot="1" x14ac:dyDescent="0.35">
      <c r="A22" s="21" t="s">
        <v>49</v>
      </c>
      <c r="B22" s="132">
        <v>676759</v>
      </c>
      <c r="C22" s="66">
        <v>677413</v>
      </c>
      <c r="D22" s="60">
        <f t="shared" si="3"/>
        <v>677766</v>
      </c>
      <c r="E22" s="141">
        <v>339578</v>
      </c>
      <c r="F22" s="142">
        <v>338188</v>
      </c>
      <c r="G22" s="94">
        <v>309822</v>
      </c>
      <c r="H22" s="112">
        <f t="shared" si="1"/>
        <v>353</v>
      </c>
      <c r="I22" s="120">
        <f t="shared" si="2"/>
        <v>1007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  <ignoredErrors>
    <ignoredError sqref="D6:D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workbookViewId="0">
      <selection activeCell="B6" sqref="B6"/>
    </sheetView>
  </sheetViews>
  <sheetFormatPr defaultColWidth="8.375" defaultRowHeight="13.5" customHeight="1" x14ac:dyDescent="0.3"/>
  <cols>
    <col min="1" max="1" width="8.375" style="13"/>
    <col min="2" max="2" width="9.625" style="13" bestFit="1" customWidth="1"/>
    <col min="3" max="19" width="8.5" style="13" bestFit="1" customWidth="1"/>
    <col min="20" max="20" width="9.625" style="13" bestFit="1" customWidth="1"/>
    <col min="21" max="37" width="8.5" style="13" bestFit="1" customWidth="1"/>
    <col min="38" max="38" width="9.625" style="13" bestFit="1" customWidth="1"/>
    <col min="39" max="55" width="8.5" style="13" bestFit="1" customWidth="1"/>
    <col min="56" max="16384" width="8.375" style="13"/>
  </cols>
  <sheetData>
    <row r="1" spans="1:55" s="22" customFormat="1" ht="24.75" customHeight="1" x14ac:dyDescent="0.3">
      <c r="A1" s="159" t="s">
        <v>133</v>
      </c>
      <c r="B1" s="159"/>
      <c r="C1" s="159"/>
      <c r="D1" s="159"/>
      <c r="E1" s="159"/>
      <c r="F1" s="159"/>
      <c r="G1" s="159"/>
      <c r="H1" s="159"/>
      <c r="I1" s="159"/>
    </row>
    <row r="2" spans="1:55" s="14" customFormat="1" x14ac:dyDescent="0.25">
      <c r="A2" s="15" t="s">
        <v>26</v>
      </c>
      <c r="M2" s="23"/>
    </row>
    <row r="3" spans="1:55" ht="13.5" customHeight="1" x14ac:dyDescent="0.3">
      <c r="A3" s="165" t="s">
        <v>50</v>
      </c>
      <c r="B3" s="168" t="s">
        <v>134</v>
      </c>
      <c r="C3" s="168" t="s">
        <v>95</v>
      </c>
      <c r="D3" s="168" t="s">
        <v>95</v>
      </c>
      <c r="E3" s="168" t="s">
        <v>95</v>
      </c>
      <c r="F3" s="168" t="s">
        <v>95</v>
      </c>
      <c r="G3" s="168" t="s">
        <v>95</v>
      </c>
      <c r="H3" s="168" t="s">
        <v>95</v>
      </c>
      <c r="I3" s="168" t="s">
        <v>95</v>
      </c>
      <c r="J3" s="168" t="s">
        <v>95</v>
      </c>
      <c r="K3" s="168" t="s">
        <v>95</v>
      </c>
      <c r="L3" s="168" t="s">
        <v>95</v>
      </c>
      <c r="M3" s="168" t="s">
        <v>95</v>
      </c>
      <c r="N3" s="168" t="s">
        <v>95</v>
      </c>
      <c r="O3" s="168" t="s">
        <v>95</v>
      </c>
      <c r="P3" s="168" t="s">
        <v>95</v>
      </c>
      <c r="Q3" s="168" t="s">
        <v>95</v>
      </c>
      <c r="R3" s="168" t="s">
        <v>95</v>
      </c>
      <c r="S3" s="168" t="s">
        <v>95</v>
      </c>
      <c r="T3" s="168" t="s">
        <v>95</v>
      </c>
      <c r="U3" s="168" t="s">
        <v>95</v>
      </c>
      <c r="V3" s="168" t="s">
        <v>95</v>
      </c>
      <c r="W3" s="168" t="s">
        <v>95</v>
      </c>
      <c r="X3" s="168" t="s">
        <v>95</v>
      </c>
      <c r="Y3" s="168" t="s">
        <v>95</v>
      </c>
      <c r="Z3" s="168" t="s">
        <v>95</v>
      </c>
      <c r="AA3" s="168" t="s">
        <v>95</v>
      </c>
      <c r="AB3" s="168" t="s">
        <v>95</v>
      </c>
      <c r="AC3" s="168" t="s">
        <v>95</v>
      </c>
      <c r="AD3" s="168" t="s">
        <v>95</v>
      </c>
      <c r="AE3" s="168" t="s">
        <v>95</v>
      </c>
      <c r="AF3" s="168" t="s">
        <v>95</v>
      </c>
      <c r="AG3" s="168" t="s">
        <v>95</v>
      </c>
      <c r="AH3" s="168" t="s">
        <v>95</v>
      </c>
      <c r="AI3" s="168" t="s">
        <v>95</v>
      </c>
      <c r="AJ3" s="168" t="s">
        <v>95</v>
      </c>
      <c r="AK3" s="168" t="s">
        <v>95</v>
      </c>
      <c r="AL3" s="168" t="s">
        <v>95</v>
      </c>
      <c r="AM3" s="168" t="s">
        <v>95</v>
      </c>
      <c r="AN3" s="168" t="s">
        <v>95</v>
      </c>
      <c r="AO3" s="168" t="s">
        <v>95</v>
      </c>
      <c r="AP3" s="168" t="s">
        <v>95</v>
      </c>
      <c r="AQ3" s="168" t="s">
        <v>95</v>
      </c>
      <c r="AR3" s="168" t="s">
        <v>95</v>
      </c>
      <c r="AS3" s="168" t="s">
        <v>95</v>
      </c>
      <c r="AT3" s="168" t="s">
        <v>95</v>
      </c>
      <c r="AU3" s="168" t="s">
        <v>95</v>
      </c>
      <c r="AV3" s="168" t="s">
        <v>95</v>
      </c>
      <c r="AW3" s="168" t="s">
        <v>95</v>
      </c>
      <c r="AX3" s="168" t="s">
        <v>95</v>
      </c>
      <c r="AY3" s="168" t="s">
        <v>95</v>
      </c>
      <c r="AZ3" s="168" t="s">
        <v>95</v>
      </c>
      <c r="BA3" s="168" t="s">
        <v>95</v>
      </c>
      <c r="BB3" s="168" t="s">
        <v>95</v>
      </c>
      <c r="BC3" s="168" t="s">
        <v>95</v>
      </c>
    </row>
    <row r="4" spans="1:55" ht="13.5" customHeight="1" x14ac:dyDescent="0.3">
      <c r="A4" s="166" t="s">
        <v>50</v>
      </c>
      <c r="B4" s="167" t="s">
        <v>51</v>
      </c>
      <c r="C4" s="167" t="s">
        <v>51</v>
      </c>
      <c r="D4" s="167" t="s">
        <v>51</v>
      </c>
      <c r="E4" s="167" t="s">
        <v>51</v>
      </c>
      <c r="F4" s="167" t="s">
        <v>51</v>
      </c>
      <c r="G4" s="167" t="s">
        <v>51</v>
      </c>
      <c r="H4" s="167" t="s">
        <v>51</v>
      </c>
      <c r="I4" s="167" t="s">
        <v>51</v>
      </c>
      <c r="J4" s="167" t="s">
        <v>51</v>
      </c>
      <c r="K4" s="167" t="s">
        <v>51</v>
      </c>
      <c r="L4" s="167" t="s">
        <v>51</v>
      </c>
      <c r="M4" s="167" t="s">
        <v>51</v>
      </c>
      <c r="N4" s="167" t="s">
        <v>51</v>
      </c>
      <c r="O4" s="167" t="s">
        <v>51</v>
      </c>
      <c r="P4" s="167" t="s">
        <v>51</v>
      </c>
      <c r="Q4" s="167" t="s">
        <v>51</v>
      </c>
      <c r="R4" s="167" t="s">
        <v>51</v>
      </c>
      <c r="S4" s="167" t="s">
        <v>51</v>
      </c>
      <c r="T4" s="167" t="s">
        <v>52</v>
      </c>
      <c r="U4" s="167" t="s">
        <v>52</v>
      </c>
      <c r="V4" s="167" t="s">
        <v>52</v>
      </c>
      <c r="W4" s="167" t="s">
        <v>52</v>
      </c>
      <c r="X4" s="167" t="s">
        <v>52</v>
      </c>
      <c r="Y4" s="167" t="s">
        <v>52</v>
      </c>
      <c r="Z4" s="167" t="s">
        <v>52</v>
      </c>
      <c r="AA4" s="167" t="s">
        <v>52</v>
      </c>
      <c r="AB4" s="167" t="s">
        <v>52</v>
      </c>
      <c r="AC4" s="167" t="s">
        <v>52</v>
      </c>
      <c r="AD4" s="167" t="s">
        <v>52</v>
      </c>
      <c r="AE4" s="167" t="s">
        <v>52</v>
      </c>
      <c r="AF4" s="167" t="s">
        <v>52</v>
      </c>
      <c r="AG4" s="167" t="s">
        <v>52</v>
      </c>
      <c r="AH4" s="167" t="s">
        <v>52</v>
      </c>
      <c r="AI4" s="167" t="s">
        <v>52</v>
      </c>
      <c r="AJ4" s="167" t="s">
        <v>52</v>
      </c>
      <c r="AK4" s="167" t="s">
        <v>52</v>
      </c>
      <c r="AL4" s="167" t="s">
        <v>53</v>
      </c>
      <c r="AM4" s="167" t="s">
        <v>53</v>
      </c>
      <c r="AN4" s="167" t="s">
        <v>53</v>
      </c>
      <c r="AO4" s="167" t="s">
        <v>53</v>
      </c>
      <c r="AP4" s="167" t="s">
        <v>53</v>
      </c>
      <c r="AQ4" s="167" t="s">
        <v>53</v>
      </c>
      <c r="AR4" s="167" t="s">
        <v>53</v>
      </c>
      <c r="AS4" s="167" t="s">
        <v>53</v>
      </c>
      <c r="AT4" s="167" t="s">
        <v>53</v>
      </c>
      <c r="AU4" s="167" t="s">
        <v>53</v>
      </c>
      <c r="AV4" s="167" t="s">
        <v>53</v>
      </c>
      <c r="AW4" s="167" t="s">
        <v>53</v>
      </c>
      <c r="AX4" s="167" t="s">
        <v>53</v>
      </c>
      <c r="AY4" s="167" t="s">
        <v>53</v>
      </c>
      <c r="AZ4" s="167" t="s">
        <v>53</v>
      </c>
      <c r="BA4" s="167" t="s">
        <v>53</v>
      </c>
      <c r="BB4" s="167" t="s">
        <v>53</v>
      </c>
      <c r="BC4" s="167" t="s">
        <v>53</v>
      </c>
    </row>
    <row r="5" spans="1:55" s="26" customFormat="1" ht="13.5" customHeight="1" x14ac:dyDescent="0.3">
      <c r="A5" s="166" t="s">
        <v>50</v>
      </c>
      <c r="B5" s="126" t="s">
        <v>55</v>
      </c>
      <c r="C5" s="126" t="s">
        <v>56</v>
      </c>
      <c r="D5" s="126" t="s">
        <v>117</v>
      </c>
      <c r="E5" s="126" t="s">
        <v>118</v>
      </c>
      <c r="F5" s="126" t="s">
        <v>59</v>
      </c>
      <c r="G5" s="126" t="s">
        <v>60</v>
      </c>
      <c r="H5" s="126" t="s">
        <v>61</v>
      </c>
      <c r="I5" s="126" t="s">
        <v>62</v>
      </c>
      <c r="J5" s="126" t="s">
        <v>63</v>
      </c>
      <c r="K5" s="126" t="s">
        <v>64</v>
      </c>
      <c r="L5" s="126" t="s">
        <v>65</v>
      </c>
      <c r="M5" s="126" t="s">
        <v>66</v>
      </c>
      <c r="N5" s="126" t="s">
        <v>67</v>
      </c>
      <c r="O5" s="126" t="s">
        <v>68</v>
      </c>
      <c r="P5" s="126" t="s">
        <v>69</v>
      </c>
      <c r="Q5" s="126" t="s">
        <v>70</v>
      </c>
      <c r="R5" s="126" t="s">
        <v>71</v>
      </c>
      <c r="S5" s="126" t="s">
        <v>72</v>
      </c>
      <c r="T5" s="126" t="s">
        <v>55</v>
      </c>
      <c r="U5" s="126" t="s">
        <v>56</v>
      </c>
      <c r="V5" s="126" t="s">
        <v>57</v>
      </c>
      <c r="W5" s="126" t="s">
        <v>58</v>
      </c>
      <c r="X5" s="126" t="s">
        <v>59</v>
      </c>
      <c r="Y5" s="126" t="s">
        <v>60</v>
      </c>
      <c r="Z5" s="126" t="s">
        <v>61</v>
      </c>
      <c r="AA5" s="126" t="s">
        <v>62</v>
      </c>
      <c r="AB5" s="126" t="s">
        <v>63</v>
      </c>
      <c r="AC5" s="126" t="s">
        <v>64</v>
      </c>
      <c r="AD5" s="126" t="s">
        <v>65</v>
      </c>
      <c r="AE5" s="126" t="s">
        <v>66</v>
      </c>
      <c r="AF5" s="126" t="s">
        <v>67</v>
      </c>
      <c r="AG5" s="126" t="s">
        <v>68</v>
      </c>
      <c r="AH5" s="126" t="s">
        <v>69</v>
      </c>
      <c r="AI5" s="126" t="s">
        <v>70</v>
      </c>
      <c r="AJ5" s="126" t="s">
        <v>71</v>
      </c>
      <c r="AK5" s="126" t="s">
        <v>72</v>
      </c>
      <c r="AL5" s="126" t="s">
        <v>55</v>
      </c>
      <c r="AM5" s="126" t="s">
        <v>56</v>
      </c>
      <c r="AN5" s="126" t="s">
        <v>57</v>
      </c>
      <c r="AO5" s="126" t="s">
        <v>58</v>
      </c>
      <c r="AP5" s="126" t="s">
        <v>59</v>
      </c>
      <c r="AQ5" s="126" t="s">
        <v>60</v>
      </c>
      <c r="AR5" s="126" t="s">
        <v>61</v>
      </c>
      <c r="AS5" s="126" t="s">
        <v>62</v>
      </c>
      <c r="AT5" s="126" t="s">
        <v>63</v>
      </c>
      <c r="AU5" s="126" t="s">
        <v>64</v>
      </c>
      <c r="AV5" s="126" t="s">
        <v>65</v>
      </c>
      <c r="AW5" s="126" t="s">
        <v>66</v>
      </c>
      <c r="AX5" s="126" t="s">
        <v>67</v>
      </c>
      <c r="AY5" s="126" t="s">
        <v>68</v>
      </c>
      <c r="AZ5" s="126" t="s">
        <v>69</v>
      </c>
      <c r="BA5" s="126" t="s">
        <v>70</v>
      </c>
      <c r="BB5" s="126" t="s">
        <v>71</v>
      </c>
      <c r="BC5" s="126" t="s">
        <v>72</v>
      </c>
    </row>
    <row r="6" spans="1:55" ht="13.5" customHeight="1" x14ac:dyDescent="0.3">
      <c r="A6" s="24" t="s">
        <v>29</v>
      </c>
      <c r="B6" s="53">
        <v>2119661</v>
      </c>
      <c r="C6" s="53">
        <v>657241</v>
      </c>
      <c r="D6" s="53">
        <v>255332</v>
      </c>
      <c r="E6" s="53">
        <v>401909</v>
      </c>
      <c r="F6" s="53">
        <v>103090</v>
      </c>
      <c r="G6" s="53">
        <v>97842</v>
      </c>
      <c r="H6" s="53">
        <v>329684</v>
      </c>
      <c r="I6" s="53">
        <v>176407</v>
      </c>
      <c r="J6" s="53">
        <v>113659</v>
      </c>
      <c r="K6" s="53">
        <v>43509</v>
      </c>
      <c r="L6" s="53">
        <v>166928</v>
      </c>
      <c r="M6" s="53">
        <v>50245</v>
      </c>
      <c r="N6" s="53">
        <v>63171</v>
      </c>
      <c r="O6" s="53">
        <v>50439</v>
      </c>
      <c r="P6" s="53">
        <v>30507</v>
      </c>
      <c r="Q6" s="53">
        <v>98833</v>
      </c>
      <c r="R6" s="53">
        <v>76619</v>
      </c>
      <c r="S6" s="53">
        <v>61487</v>
      </c>
      <c r="T6" s="53">
        <v>1084296</v>
      </c>
      <c r="U6" s="53">
        <v>336249</v>
      </c>
      <c r="V6" s="53">
        <v>129518</v>
      </c>
      <c r="W6" s="53">
        <v>206731</v>
      </c>
      <c r="X6" s="53">
        <v>51489</v>
      </c>
      <c r="Y6" s="53">
        <v>49603</v>
      </c>
      <c r="Z6" s="53">
        <v>171704</v>
      </c>
      <c r="AA6" s="53">
        <v>92003</v>
      </c>
      <c r="AB6" s="53">
        <v>56722</v>
      </c>
      <c r="AC6" s="53">
        <v>21720</v>
      </c>
      <c r="AD6" s="53">
        <v>88873</v>
      </c>
      <c r="AE6" s="53">
        <v>25357</v>
      </c>
      <c r="AF6" s="53">
        <v>31364</v>
      </c>
      <c r="AG6" s="53">
        <v>24884</v>
      </c>
      <c r="AH6" s="53">
        <v>15517</v>
      </c>
      <c r="AI6" s="53">
        <v>49260</v>
      </c>
      <c r="AJ6" s="53">
        <v>38496</v>
      </c>
      <c r="AK6" s="53">
        <v>31055</v>
      </c>
      <c r="AL6" s="53">
        <v>1035365</v>
      </c>
      <c r="AM6" s="53">
        <v>320992</v>
      </c>
      <c r="AN6" s="53">
        <v>125814</v>
      </c>
      <c r="AO6" s="53">
        <v>195178</v>
      </c>
      <c r="AP6" s="53">
        <v>51601</v>
      </c>
      <c r="AQ6" s="53">
        <v>48239</v>
      </c>
      <c r="AR6" s="53">
        <v>157980</v>
      </c>
      <c r="AS6" s="53">
        <v>84404</v>
      </c>
      <c r="AT6" s="53">
        <v>56937</v>
      </c>
      <c r="AU6" s="53">
        <v>21789</v>
      </c>
      <c r="AV6" s="53">
        <v>78055</v>
      </c>
      <c r="AW6" s="53">
        <v>24888</v>
      </c>
      <c r="AX6" s="53">
        <v>31807</v>
      </c>
      <c r="AY6" s="53">
        <v>25555</v>
      </c>
      <c r="AZ6" s="53">
        <v>14990</v>
      </c>
      <c r="BA6" s="53">
        <v>49573</v>
      </c>
      <c r="BB6" s="53">
        <v>38123</v>
      </c>
      <c r="BC6" s="53">
        <v>30432</v>
      </c>
    </row>
    <row r="7" spans="1:55" ht="13.5" customHeight="1" x14ac:dyDescent="0.3">
      <c r="A7" s="24" t="s">
        <v>73</v>
      </c>
      <c r="B7" s="53">
        <v>63822</v>
      </c>
      <c r="C7" s="53">
        <v>23560</v>
      </c>
      <c r="D7" s="53">
        <v>7177</v>
      </c>
      <c r="E7" s="53">
        <v>16383</v>
      </c>
      <c r="F7" s="53">
        <v>1976</v>
      </c>
      <c r="G7" s="53">
        <v>2143</v>
      </c>
      <c r="H7" s="53">
        <v>12514</v>
      </c>
      <c r="I7" s="53">
        <v>5896</v>
      </c>
      <c r="J7" s="53">
        <v>2586</v>
      </c>
      <c r="K7" s="53">
        <v>1298</v>
      </c>
      <c r="L7" s="53">
        <v>5723</v>
      </c>
      <c r="M7" s="53">
        <v>789</v>
      </c>
      <c r="N7" s="53">
        <v>891</v>
      </c>
      <c r="O7" s="53">
        <v>822</v>
      </c>
      <c r="P7" s="53">
        <v>456</v>
      </c>
      <c r="Q7" s="53">
        <v>2880</v>
      </c>
      <c r="R7" s="53">
        <v>1243</v>
      </c>
      <c r="S7" s="53">
        <v>1045</v>
      </c>
      <c r="T7" s="53">
        <v>32703</v>
      </c>
      <c r="U7" s="53">
        <v>12125</v>
      </c>
      <c r="V7" s="53">
        <v>3722</v>
      </c>
      <c r="W7" s="53">
        <v>8403</v>
      </c>
      <c r="X7" s="53">
        <v>990</v>
      </c>
      <c r="Y7" s="53">
        <v>1103</v>
      </c>
      <c r="Z7" s="53">
        <v>6436</v>
      </c>
      <c r="AA7" s="53">
        <v>2982</v>
      </c>
      <c r="AB7" s="53">
        <v>1299</v>
      </c>
      <c r="AC7" s="53">
        <v>656</v>
      </c>
      <c r="AD7" s="53">
        <v>2921</v>
      </c>
      <c r="AE7" s="53">
        <v>379</v>
      </c>
      <c r="AF7" s="53">
        <v>483</v>
      </c>
      <c r="AG7" s="53">
        <v>417</v>
      </c>
      <c r="AH7" s="53">
        <v>239</v>
      </c>
      <c r="AI7" s="53">
        <v>1502</v>
      </c>
      <c r="AJ7" s="53">
        <v>642</v>
      </c>
      <c r="AK7" s="53">
        <v>529</v>
      </c>
      <c r="AL7" s="53">
        <v>31119</v>
      </c>
      <c r="AM7" s="53">
        <v>11435</v>
      </c>
      <c r="AN7" s="53">
        <v>3455</v>
      </c>
      <c r="AO7" s="53">
        <v>7980</v>
      </c>
      <c r="AP7" s="53">
        <v>986</v>
      </c>
      <c r="AQ7" s="53">
        <v>1040</v>
      </c>
      <c r="AR7" s="53">
        <v>6078</v>
      </c>
      <c r="AS7" s="53">
        <v>2914</v>
      </c>
      <c r="AT7" s="53">
        <v>1287</v>
      </c>
      <c r="AU7" s="53">
        <v>642</v>
      </c>
      <c r="AV7" s="53">
        <v>2802</v>
      </c>
      <c r="AW7" s="53">
        <v>410</v>
      </c>
      <c r="AX7" s="53">
        <v>408</v>
      </c>
      <c r="AY7" s="53">
        <v>405</v>
      </c>
      <c r="AZ7" s="53">
        <v>217</v>
      </c>
      <c r="BA7" s="53">
        <v>1378</v>
      </c>
      <c r="BB7" s="53">
        <v>601</v>
      </c>
      <c r="BC7" s="53">
        <v>516</v>
      </c>
    </row>
    <row r="8" spans="1:55" ht="13.5" customHeight="1" x14ac:dyDescent="0.3">
      <c r="A8" s="24" t="s">
        <v>74</v>
      </c>
      <c r="B8" s="53">
        <v>94168</v>
      </c>
      <c r="C8" s="53">
        <v>32948</v>
      </c>
      <c r="D8" s="53">
        <v>11001</v>
      </c>
      <c r="E8" s="53">
        <v>21947</v>
      </c>
      <c r="F8" s="53">
        <v>3099</v>
      </c>
      <c r="G8" s="53">
        <v>3264</v>
      </c>
      <c r="H8" s="53">
        <v>18950</v>
      </c>
      <c r="I8" s="53">
        <v>8450</v>
      </c>
      <c r="J8" s="53">
        <v>3882</v>
      </c>
      <c r="K8" s="53">
        <v>2414</v>
      </c>
      <c r="L8" s="53">
        <v>8346</v>
      </c>
      <c r="M8" s="53">
        <v>1396</v>
      </c>
      <c r="N8" s="53">
        <v>1630</v>
      </c>
      <c r="O8" s="53">
        <v>1256</v>
      </c>
      <c r="P8" s="53">
        <v>661</v>
      </c>
      <c r="Q8" s="53">
        <v>4210</v>
      </c>
      <c r="R8" s="53">
        <v>1975</v>
      </c>
      <c r="S8" s="53">
        <v>1687</v>
      </c>
      <c r="T8" s="53">
        <v>48124</v>
      </c>
      <c r="U8" s="53">
        <v>16778</v>
      </c>
      <c r="V8" s="53">
        <v>5662</v>
      </c>
      <c r="W8" s="53">
        <v>11116</v>
      </c>
      <c r="X8" s="53">
        <v>1646</v>
      </c>
      <c r="Y8" s="53">
        <v>1629</v>
      </c>
      <c r="Z8" s="53">
        <v>9757</v>
      </c>
      <c r="AA8" s="53">
        <v>4314</v>
      </c>
      <c r="AB8" s="53">
        <v>1983</v>
      </c>
      <c r="AC8" s="53">
        <v>1197</v>
      </c>
      <c r="AD8" s="53">
        <v>4209</v>
      </c>
      <c r="AE8" s="53">
        <v>728</v>
      </c>
      <c r="AF8" s="53">
        <v>854</v>
      </c>
      <c r="AG8" s="53">
        <v>626</v>
      </c>
      <c r="AH8" s="53">
        <v>329</v>
      </c>
      <c r="AI8" s="53">
        <v>2195</v>
      </c>
      <c r="AJ8" s="53">
        <v>1021</v>
      </c>
      <c r="AK8" s="53">
        <v>858</v>
      </c>
      <c r="AL8" s="53">
        <v>46044</v>
      </c>
      <c r="AM8" s="53">
        <v>16170</v>
      </c>
      <c r="AN8" s="53">
        <v>5339</v>
      </c>
      <c r="AO8" s="53">
        <v>10831</v>
      </c>
      <c r="AP8" s="53">
        <v>1453</v>
      </c>
      <c r="AQ8" s="53">
        <v>1635</v>
      </c>
      <c r="AR8" s="53">
        <v>9193</v>
      </c>
      <c r="AS8" s="53">
        <v>4136</v>
      </c>
      <c r="AT8" s="53">
        <v>1899</v>
      </c>
      <c r="AU8" s="53">
        <v>1217</v>
      </c>
      <c r="AV8" s="53">
        <v>4137</v>
      </c>
      <c r="AW8" s="53">
        <v>668</v>
      </c>
      <c r="AX8" s="53">
        <v>776</v>
      </c>
      <c r="AY8" s="53">
        <v>630</v>
      </c>
      <c r="AZ8" s="53">
        <v>332</v>
      </c>
      <c r="BA8" s="53">
        <v>2015</v>
      </c>
      <c r="BB8" s="53">
        <v>954</v>
      </c>
      <c r="BC8" s="53">
        <v>829</v>
      </c>
    </row>
    <row r="9" spans="1:55" ht="13.5" customHeight="1" x14ac:dyDescent="0.3">
      <c r="A9" s="24" t="s">
        <v>75</v>
      </c>
      <c r="B9" s="53">
        <v>103322</v>
      </c>
      <c r="C9" s="53">
        <v>34679</v>
      </c>
      <c r="D9" s="53">
        <v>12889</v>
      </c>
      <c r="E9" s="53">
        <v>21790</v>
      </c>
      <c r="F9" s="53">
        <v>3737</v>
      </c>
      <c r="G9" s="53">
        <v>3964</v>
      </c>
      <c r="H9" s="53">
        <v>19849</v>
      </c>
      <c r="I9" s="53">
        <v>8922</v>
      </c>
      <c r="J9" s="53">
        <v>4565</v>
      </c>
      <c r="K9" s="53">
        <v>3000</v>
      </c>
      <c r="L9" s="53">
        <v>8739</v>
      </c>
      <c r="M9" s="53">
        <v>2023</v>
      </c>
      <c r="N9" s="53">
        <v>2034</v>
      </c>
      <c r="O9" s="53">
        <v>1533</v>
      </c>
      <c r="P9" s="53">
        <v>894</v>
      </c>
      <c r="Q9" s="53">
        <v>4802</v>
      </c>
      <c r="R9" s="53">
        <v>2591</v>
      </c>
      <c r="S9" s="53">
        <v>1990</v>
      </c>
      <c r="T9" s="53">
        <v>53553</v>
      </c>
      <c r="U9" s="53">
        <v>17948</v>
      </c>
      <c r="V9" s="53">
        <v>6661</v>
      </c>
      <c r="W9" s="53">
        <v>11287</v>
      </c>
      <c r="X9" s="53">
        <v>1930</v>
      </c>
      <c r="Y9" s="53">
        <v>1994</v>
      </c>
      <c r="Z9" s="53">
        <v>10213</v>
      </c>
      <c r="AA9" s="53">
        <v>4691</v>
      </c>
      <c r="AB9" s="53">
        <v>2371</v>
      </c>
      <c r="AC9" s="53">
        <v>1578</v>
      </c>
      <c r="AD9" s="53">
        <v>4558</v>
      </c>
      <c r="AE9" s="53">
        <v>1064</v>
      </c>
      <c r="AF9" s="53">
        <v>1081</v>
      </c>
      <c r="AG9" s="53">
        <v>781</v>
      </c>
      <c r="AH9" s="53">
        <v>478</v>
      </c>
      <c r="AI9" s="53">
        <v>2447</v>
      </c>
      <c r="AJ9" s="53">
        <v>1372</v>
      </c>
      <c r="AK9" s="53">
        <v>1047</v>
      </c>
      <c r="AL9" s="53">
        <v>49769</v>
      </c>
      <c r="AM9" s="53">
        <v>16731</v>
      </c>
      <c r="AN9" s="53">
        <v>6228</v>
      </c>
      <c r="AO9" s="53">
        <v>10503</v>
      </c>
      <c r="AP9" s="53">
        <v>1807</v>
      </c>
      <c r="AQ9" s="53">
        <v>1970</v>
      </c>
      <c r="AR9" s="53">
        <v>9636</v>
      </c>
      <c r="AS9" s="53">
        <v>4231</v>
      </c>
      <c r="AT9" s="53">
        <v>2194</v>
      </c>
      <c r="AU9" s="53">
        <v>1422</v>
      </c>
      <c r="AV9" s="53">
        <v>4181</v>
      </c>
      <c r="AW9" s="53">
        <v>959</v>
      </c>
      <c r="AX9" s="53">
        <v>953</v>
      </c>
      <c r="AY9" s="53">
        <v>752</v>
      </c>
      <c r="AZ9" s="53">
        <v>416</v>
      </c>
      <c r="BA9" s="53">
        <v>2355</v>
      </c>
      <c r="BB9" s="53">
        <v>1219</v>
      </c>
      <c r="BC9" s="53">
        <v>943</v>
      </c>
    </row>
    <row r="10" spans="1:55" ht="13.5" customHeight="1" x14ac:dyDescent="0.3">
      <c r="A10" s="24" t="s">
        <v>76</v>
      </c>
      <c r="B10" s="53">
        <v>97437</v>
      </c>
      <c r="C10" s="53">
        <v>32800</v>
      </c>
      <c r="D10" s="53">
        <v>12601</v>
      </c>
      <c r="E10" s="53">
        <v>20199</v>
      </c>
      <c r="F10" s="53">
        <v>4338</v>
      </c>
      <c r="G10" s="53">
        <v>3929</v>
      </c>
      <c r="H10" s="53">
        <v>16408</v>
      </c>
      <c r="I10" s="53">
        <v>8059</v>
      </c>
      <c r="J10" s="53">
        <v>4641</v>
      </c>
      <c r="K10" s="53">
        <v>3207</v>
      </c>
      <c r="L10" s="53">
        <v>7153</v>
      </c>
      <c r="M10" s="53">
        <v>2095</v>
      </c>
      <c r="N10" s="53">
        <v>2335</v>
      </c>
      <c r="O10" s="53">
        <v>1720</v>
      </c>
      <c r="P10" s="53">
        <v>1184</v>
      </c>
      <c r="Q10" s="53">
        <v>4644</v>
      </c>
      <c r="R10" s="53">
        <v>2748</v>
      </c>
      <c r="S10" s="53">
        <v>2176</v>
      </c>
      <c r="T10" s="53">
        <v>50613</v>
      </c>
      <c r="U10" s="53">
        <v>16936</v>
      </c>
      <c r="V10" s="53">
        <v>6534</v>
      </c>
      <c r="W10" s="53">
        <v>10402</v>
      </c>
      <c r="X10" s="53">
        <v>2252</v>
      </c>
      <c r="Y10" s="53">
        <v>2097</v>
      </c>
      <c r="Z10" s="53">
        <v>8431</v>
      </c>
      <c r="AA10" s="53">
        <v>4295</v>
      </c>
      <c r="AB10" s="53">
        <v>2352</v>
      </c>
      <c r="AC10" s="53">
        <v>1684</v>
      </c>
      <c r="AD10" s="53">
        <v>3773</v>
      </c>
      <c r="AE10" s="53">
        <v>1088</v>
      </c>
      <c r="AF10" s="53">
        <v>1235</v>
      </c>
      <c r="AG10" s="53">
        <v>871</v>
      </c>
      <c r="AH10" s="53">
        <v>626</v>
      </c>
      <c r="AI10" s="53">
        <v>2443</v>
      </c>
      <c r="AJ10" s="53">
        <v>1412</v>
      </c>
      <c r="AK10" s="53">
        <v>1118</v>
      </c>
      <c r="AL10" s="53">
        <v>46824</v>
      </c>
      <c r="AM10" s="53">
        <v>15864</v>
      </c>
      <c r="AN10" s="53">
        <v>6067</v>
      </c>
      <c r="AO10" s="53">
        <v>9797</v>
      </c>
      <c r="AP10" s="53">
        <v>2086</v>
      </c>
      <c r="AQ10" s="53">
        <v>1832</v>
      </c>
      <c r="AR10" s="53">
        <v>7977</v>
      </c>
      <c r="AS10" s="53">
        <v>3764</v>
      </c>
      <c r="AT10" s="53">
        <v>2289</v>
      </c>
      <c r="AU10" s="53">
        <v>1523</v>
      </c>
      <c r="AV10" s="53">
        <v>3380</v>
      </c>
      <c r="AW10" s="53">
        <v>1007</v>
      </c>
      <c r="AX10" s="53">
        <v>1100</v>
      </c>
      <c r="AY10" s="53">
        <v>849</v>
      </c>
      <c r="AZ10" s="53">
        <v>558</v>
      </c>
      <c r="BA10" s="53">
        <v>2201</v>
      </c>
      <c r="BB10" s="53">
        <v>1336</v>
      </c>
      <c r="BC10" s="53">
        <v>1058</v>
      </c>
    </row>
    <row r="11" spans="1:55" ht="13.5" customHeight="1" x14ac:dyDescent="0.3">
      <c r="A11" s="24" t="s">
        <v>77</v>
      </c>
      <c r="B11" s="53">
        <v>114398</v>
      </c>
      <c r="C11" s="53">
        <v>43758</v>
      </c>
      <c r="D11" s="53">
        <v>16921</v>
      </c>
      <c r="E11" s="53">
        <v>26837</v>
      </c>
      <c r="F11" s="53">
        <v>5884</v>
      </c>
      <c r="G11" s="53">
        <v>4541</v>
      </c>
      <c r="H11" s="53">
        <v>17720</v>
      </c>
      <c r="I11" s="53">
        <v>8822</v>
      </c>
      <c r="J11" s="53">
        <v>5432</v>
      </c>
      <c r="K11" s="53">
        <v>2654</v>
      </c>
      <c r="L11" s="53">
        <v>7381</v>
      </c>
      <c r="M11" s="53">
        <v>1961</v>
      </c>
      <c r="N11" s="53">
        <v>2605</v>
      </c>
      <c r="O11" s="53">
        <v>1891</v>
      </c>
      <c r="P11" s="53">
        <v>1325</v>
      </c>
      <c r="Q11" s="53">
        <v>4788</v>
      </c>
      <c r="R11" s="53">
        <v>3278</v>
      </c>
      <c r="S11" s="53">
        <v>2358</v>
      </c>
      <c r="T11" s="53">
        <v>62302</v>
      </c>
      <c r="U11" s="53">
        <v>22765</v>
      </c>
      <c r="V11" s="53">
        <v>8881</v>
      </c>
      <c r="W11" s="53">
        <v>13884</v>
      </c>
      <c r="X11" s="53">
        <v>3026</v>
      </c>
      <c r="Y11" s="53">
        <v>2607</v>
      </c>
      <c r="Z11" s="53">
        <v>9689</v>
      </c>
      <c r="AA11" s="53">
        <v>5162</v>
      </c>
      <c r="AB11" s="53">
        <v>3053</v>
      </c>
      <c r="AC11" s="53">
        <v>1478</v>
      </c>
      <c r="AD11" s="53">
        <v>4222</v>
      </c>
      <c r="AE11" s="53">
        <v>1130</v>
      </c>
      <c r="AF11" s="53">
        <v>1455</v>
      </c>
      <c r="AG11" s="53">
        <v>1116</v>
      </c>
      <c r="AH11" s="53">
        <v>764</v>
      </c>
      <c r="AI11" s="53">
        <v>2654</v>
      </c>
      <c r="AJ11" s="53">
        <v>1837</v>
      </c>
      <c r="AK11" s="53">
        <v>1344</v>
      </c>
      <c r="AL11" s="53">
        <v>52096</v>
      </c>
      <c r="AM11" s="53">
        <v>20993</v>
      </c>
      <c r="AN11" s="53">
        <v>8040</v>
      </c>
      <c r="AO11" s="53">
        <v>12953</v>
      </c>
      <c r="AP11" s="53">
        <v>2858</v>
      </c>
      <c r="AQ11" s="53">
        <v>1934</v>
      </c>
      <c r="AR11" s="53">
        <v>8031</v>
      </c>
      <c r="AS11" s="53">
        <v>3660</v>
      </c>
      <c r="AT11" s="53">
        <v>2379</v>
      </c>
      <c r="AU11" s="53">
        <v>1176</v>
      </c>
      <c r="AV11" s="53">
        <v>3159</v>
      </c>
      <c r="AW11" s="53">
        <v>831</v>
      </c>
      <c r="AX11" s="53">
        <v>1150</v>
      </c>
      <c r="AY11" s="53">
        <v>775</v>
      </c>
      <c r="AZ11" s="53">
        <v>561</v>
      </c>
      <c r="BA11" s="53">
        <v>2134</v>
      </c>
      <c r="BB11" s="53">
        <v>1441</v>
      </c>
      <c r="BC11" s="53">
        <v>1014</v>
      </c>
    </row>
    <row r="12" spans="1:55" ht="13.5" customHeight="1" x14ac:dyDescent="0.3">
      <c r="A12" s="24" t="s">
        <v>78</v>
      </c>
      <c r="B12" s="53">
        <v>120654</v>
      </c>
      <c r="C12" s="53">
        <v>50279</v>
      </c>
      <c r="D12" s="53">
        <v>17421</v>
      </c>
      <c r="E12" s="53">
        <v>32858</v>
      </c>
      <c r="F12" s="53">
        <v>5036</v>
      </c>
      <c r="G12" s="53">
        <v>4332</v>
      </c>
      <c r="H12" s="53">
        <v>19807</v>
      </c>
      <c r="I12" s="53">
        <v>9820</v>
      </c>
      <c r="J12" s="53">
        <v>5148</v>
      </c>
      <c r="K12" s="53">
        <v>2079</v>
      </c>
      <c r="L12" s="53">
        <v>8045</v>
      </c>
      <c r="M12" s="53">
        <v>1635</v>
      </c>
      <c r="N12" s="53">
        <v>2193</v>
      </c>
      <c r="O12" s="53">
        <v>1591</v>
      </c>
      <c r="P12" s="53">
        <v>1105</v>
      </c>
      <c r="Q12" s="53">
        <v>4287</v>
      </c>
      <c r="R12" s="53">
        <v>3042</v>
      </c>
      <c r="S12" s="53">
        <v>2255</v>
      </c>
      <c r="T12" s="53">
        <v>68019</v>
      </c>
      <c r="U12" s="53">
        <v>27049</v>
      </c>
      <c r="V12" s="53">
        <v>9378</v>
      </c>
      <c r="W12" s="53">
        <v>17671</v>
      </c>
      <c r="X12" s="53">
        <v>2887</v>
      </c>
      <c r="Y12" s="53">
        <v>2554</v>
      </c>
      <c r="Z12" s="53">
        <v>11236</v>
      </c>
      <c r="AA12" s="53">
        <v>6047</v>
      </c>
      <c r="AB12" s="53">
        <v>2894</v>
      </c>
      <c r="AC12" s="53">
        <v>1177</v>
      </c>
      <c r="AD12" s="53">
        <v>4836</v>
      </c>
      <c r="AE12" s="53">
        <v>947</v>
      </c>
      <c r="AF12" s="53">
        <v>1301</v>
      </c>
      <c r="AG12" s="53">
        <v>928</v>
      </c>
      <c r="AH12" s="53">
        <v>665</v>
      </c>
      <c r="AI12" s="53">
        <v>2376</v>
      </c>
      <c r="AJ12" s="53">
        <v>1758</v>
      </c>
      <c r="AK12" s="53">
        <v>1364</v>
      </c>
      <c r="AL12" s="53">
        <v>52635</v>
      </c>
      <c r="AM12" s="53">
        <v>23230</v>
      </c>
      <c r="AN12" s="53">
        <v>8043</v>
      </c>
      <c r="AO12" s="53">
        <v>15187</v>
      </c>
      <c r="AP12" s="53">
        <v>2149</v>
      </c>
      <c r="AQ12" s="53">
        <v>1778</v>
      </c>
      <c r="AR12" s="53">
        <v>8571</v>
      </c>
      <c r="AS12" s="53">
        <v>3773</v>
      </c>
      <c r="AT12" s="53">
        <v>2254</v>
      </c>
      <c r="AU12" s="53">
        <v>902</v>
      </c>
      <c r="AV12" s="53">
        <v>3209</v>
      </c>
      <c r="AW12" s="53">
        <v>688</v>
      </c>
      <c r="AX12" s="53">
        <v>892</v>
      </c>
      <c r="AY12" s="53">
        <v>663</v>
      </c>
      <c r="AZ12" s="53">
        <v>440</v>
      </c>
      <c r="BA12" s="53">
        <v>1911</v>
      </c>
      <c r="BB12" s="53">
        <v>1284</v>
      </c>
      <c r="BC12" s="53">
        <v>891</v>
      </c>
    </row>
    <row r="13" spans="1:55" ht="13.5" customHeight="1" x14ac:dyDescent="0.3">
      <c r="A13" s="24" t="s">
        <v>79</v>
      </c>
      <c r="B13" s="53">
        <v>119516</v>
      </c>
      <c r="C13" s="53">
        <v>48532</v>
      </c>
      <c r="D13" s="53">
        <v>14979</v>
      </c>
      <c r="E13" s="53">
        <v>33553</v>
      </c>
      <c r="F13" s="53">
        <v>4172</v>
      </c>
      <c r="G13" s="53">
        <v>3878</v>
      </c>
      <c r="H13" s="53">
        <v>21769</v>
      </c>
      <c r="I13" s="53">
        <v>10128</v>
      </c>
      <c r="J13" s="53">
        <v>4826</v>
      </c>
      <c r="K13" s="53">
        <v>1996</v>
      </c>
      <c r="L13" s="53">
        <v>9383</v>
      </c>
      <c r="M13" s="53">
        <v>1445</v>
      </c>
      <c r="N13" s="53">
        <v>1826</v>
      </c>
      <c r="O13" s="53">
        <v>1399</v>
      </c>
      <c r="P13" s="53">
        <v>901</v>
      </c>
      <c r="Q13" s="53">
        <v>4491</v>
      </c>
      <c r="R13" s="53">
        <v>2765</v>
      </c>
      <c r="S13" s="53">
        <v>2005</v>
      </c>
      <c r="T13" s="53">
        <v>65474</v>
      </c>
      <c r="U13" s="53">
        <v>26036</v>
      </c>
      <c r="V13" s="53">
        <v>8112</v>
      </c>
      <c r="W13" s="53">
        <v>17924</v>
      </c>
      <c r="X13" s="53">
        <v>2323</v>
      </c>
      <c r="Y13" s="53">
        <v>2180</v>
      </c>
      <c r="Z13" s="53">
        <v>11793</v>
      </c>
      <c r="AA13" s="53">
        <v>5791</v>
      </c>
      <c r="AB13" s="53">
        <v>2655</v>
      </c>
      <c r="AC13" s="53">
        <v>1058</v>
      </c>
      <c r="AD13" s="53">
        <v>5531</v>
      </c>
      <c r="AE13" s="53">
        <v>772</v>
      </c>
      <c r="AF13" s="53">
        <v>1006</v>
      </c>
      <c r="AG13" s="53">
        <v>759</v>
      </c>
      <c r="AH13" s="53">
        <v>532</v>
      </c>
      <c r="AI13" s="53">
        <v>2348</v>
      </c>
      <c r="AJ13" s="53">
        <v>1559</v>
      </c>
      <c r="AK13" s="53">
        <v>1131</v>
      </c>
      <c r="AL13" s="53">
        <v>54042</v>
      </c>
      <c r="AM13" s="53">
        <v>22496</v>
      </c>
      <c r="AN13" s="53">
        <v>6867</v>
      </c>
      <c r="AO13" s="53">
        <v>15629</v>
      </c>
      <c r="AP13" s="53">
        <v>1849</v>
      </c>
      <c r="AQ13" s="53">
        <v>1698</v>
      </c>
      <c r="AR13" s="53">
        <v>9976</v>
      </c>
      <c r="AS13" s="53">
        <v>4337</v>
      </c>
      <c r="AT13" s="53">
        <v>2171</v>
      </c>
      <c r="AU13" s="53">
        <v>938</v>
      </c>
      <c r="AV13" s="53">
        <v>3852</v>
      </c>
      <c r="AW13" s="53">
        <v>673</v>
      </c>
      <c r="AX13" s="53">
        <v>820</v>
      </c>
      <c r="AY13" s="53">
        <v>640</v>
      </c>
      <c r="AZ13" s="53">
        <v>369</v>
      </c>
      <c r="BA13" s="53">
        <v>2143</v>
      </c>
      <c r="BB13" s="53">
        <v>1206</v>
      </c>
      <c r="BC13" s="53">
        <v>874</v>
      </c>
    </row>
    <row r="14" spans="1:55" ht="13.5" customHeight="1" x14ac:dyDescent="0.3">
      <c r="A14" s="24" t="s">
        <v>80</v>
      </c>
      <c r="B14" s="53">
        <v>136183</v>
      </c>
      <c r="C14" s="53">
        <v>52019</v>
      </c>
      <c r="D14" s="53">
        <v>16289</v>
      </c>
      <c r="E14" s="53">
        <v>35730</v>
      </c>
      <c r="F14" s="53">
        <v>4583</v>
      </c>
      <c r="G14" s="53">
        <v>4716</v>
      </c>
      <c r="H14" s="53">
        <v>26736</v>
      </c>
      <c r="I14" s="53">
        <v>11021</v>
      </c>
      <c r="J14" s="53">
        <v>5188</v>
      </c>
      <c r="K14" s="53">
        <v>2731</v>
      </c>
      <c r="L14" s="53">
        <v>11723</v>
      </c>
      <c r="M14" s="53">
        <v>1791</v>
      </c>
      <c r="N14" s="53">
        <v>2162</v>
      </c>
      <c r="O14" s="53">
        <v>1689</v>
      </c>
      <c r="P14" s="53">
        <v>1021</v>
      </c>
      <c r="Q14" s="53">
        <v>5331</v>
      </c>
      <c r="R14" s="53">
        <v>2987</v>
      </c>
      <c r="S14" s="53">
        <v>2485</v>
      </c>
      <c r="T14" s="53">
        <v>72572</v>
      </c>
      <c r="U14" s="53">
        <v>27578</v>
      </c>
      <c r="V14" s="53">
        <v>8489</v>
      </c>
      <c r="W14" s="53">
        <v>19089</v>
      </c>
      <c r="X14" s="53">
        <v>2421</v>
      </c>
      <c r="Y14" s="53">
        <v>2494</v>
      </c>
      <c r="Z14" s="53">
        <v>14169</v>
      </c>
      <c r="AA14" s="53">
        <v>6015</v>
      </c>
      <c r="AB14" s="53">
        <v>2679</v>
      </c>
      <c r="AC14" s="53">
        <v>1366</v>
      </c>
      <c r="AD14" s="53">
        <v>6558</v>
      </c>
      <c r="AE14" s="53">
        <v>939</v>
      </c>
      <c r="AF14" s="53">
        <v>1150</v>
      </c>
      <c r="AG14" s="53">
        <v>934</v>
      </c>
      <c r="AH14" s="53">
        <v>553</v>
      </c>
      <c r="AI14" s="53">
        <v>2732</v>
      </c>
      <c r="AJ14" s="53">
        <v>1619</v>
      </c>
      <c r="AK14" s="53">
        <v>1365</v>
      </c>
      <c r="AL14" s="53">
        <v>63611</v>
      </c>
      <c r="AM14" s="53">
        <v>24441</v>
      </c>
      <c r="AN14" s="53">
        <v>7800</v>
      </c>
      <c r="AO14" s="53">
        <v>16641</v>
      </c>
      <c r="AP14" s="53">
        <v>2162</v>
      </c>
      <c r="AQ14" s="53">
        <v>2222</v>
      </c>
      <c r="AR14" s="53">
        <v>12567</v>
      </c>
      <c r="AS14" s="53">
        <v>5006</v>
      </c>
      <c r="AT14" s="53">
        <v>2509</v>
      </c>
      <c r="AU14" s="53">
        <v>1365</v>
      </c>
      <c r="AV14" s="53">
        <v>5165</v>
      </c>
      <c r="AW14" s="53">
        <v>852</v>
      </c>
      <c r="AX14" s="53">
        <v>1012</v>
      </c>
      <c r="AY14" s="53">
        <v>755</v>
      </c>
      <c r="AZ14" s="53">
        <v>468</v>
      </c>
      <c r="BA14" s="53">
        <v>2599</v>
      </c>
      <c r="BB14" s="53">
        <v>1368</v>
      </c>
      <c r="BC14" s="53">
        <v>1120</v>
      </c>
    </row>
    <row r="15" spans="1:55" ht="13.5" customHeight="1" x14ac:dyDescent="0.3">
      <c r="A15" s="24" t="s">
        <v>81</v>
      </c>
      <c r="B15" s="53">
        <v>162641</v>
      </c>
      <c r="C15" s="53">
        <v>57321</v>
      </c>
      <c r="D15" s="53">
        <v>20419</v>
      </c>
      <c r="E15" s="53">
        <v>36902</v>
      </c>
      <c r="F15" s="53">
        <v>5959</v>
      </c>
      <c r="G15" s="53">
        <v>6100</v>
      </c>
      <c r="H15" s="53">
        <v>31849</v>
      </c>
      <c r="I15" s="53">
        <v>13820</v>
      </c>
      <c r="J15" s="53">
        <v>6529</v>
      </c>
      <c r="K15" s="53">
        <v>3854</v>
      </c>
      <c r="L15" s="53">
        <v>13997</v>
      </c>
      <c r="M15" s="53">
        <v>2605</v>
      </c>
      <c r="N15" s="53">
        <v>2922</v>
      </c>
      <c r="O15" s="53">
        <v>2371</v>
      </c>
      <c r="P15" s="53">
        <v>1240</v>
      </c>
      <c r="Q15" s="53">
        <v>6787</v>
      </c>
      <c r="R15" s="53">
        <v>3852</v>
      </c>
      <c r="S15" s="53">
        <v>3435</v>
      </c>
      <c r="T15" s="53">
        <v>86858</v>
      </c>
      <c r="U15" s="53">
        <v>30385</v>
      </c>
      <c r="V15" s="53">
        <v>10532</v>
      </c>
      <c r="W15" s="53">
        <v>19853</v>
      </c>
      <c r="X15" s="53">
        <v>3121</v>
      </c>
      <c r="Y15" s="53">
        <v>3351</v>
      </c>
      <c r="Z15" s="53">
        <v>17284</v>
      </c>
      <c r="AA15" s="53">
        <v>7361</v>
      </c>
      <c r="AB15" s="53">
        <v>3382</v>
      </c>
      <c r="AC15" s="53">
        <v>1797</v>
      </c>
      <c r="AD15" s="53">
        <v>7800</v>
      </c>
      <c r="AE15" s="53">
        <v>1367</v>
      </c>
      <c r="AF15" s="53">
        <v>1580</v>
      </c>
      <c r="AG15" s="53">
        <v>1301</v>
      </c>
      <c r="AH15" s="53">
        <v>715</v>
      </c>
      <c r="AI15" s="53">
        <v>3438</v>
      </c>
      <c r="AJ15" s="53">
        <v>2055</v>
      </c>
      <c r="AK15" s="53">
        <v>1921</v>
      </c>
      <c r="AL15" s="53">
        <v>75783</v>
      </c>
      <c r="AM15" s="53">
        <v>26936</v>
      </c>
      <c r="AN15" s="53">
        <v>9887</v>
      </c>
      <c r="AO15" s="53">
        <v>17049</v>
      </c>
      <c r="AP15" s="53">
        <v>2838</v>
      </c>
      <c r="AQ15" s="53">
        <v>2749</v>
      </c>
      <c r="AR15" s="53">
        <v>14565</v>
      </c>
      <c r="AS15" s="53">
        <v>6459</v>
      </c>
      <c r="AT15" s="53">
        <v>3147</v>
      </c>
      <c r="AU15" s="53">
        <v>2057</v>
      </c>
      <c r="AV15" s="53">
        <v>6197</v>
      </c>
      <c r="AW15" s="53">
        <v>1238</v>
      </c>
      <c r="AX15" s="53">
        <v>1342</v>
      </c>
      <c r="AY15" s="53">
        <v>1070</v>
      </c>
      <c r="AZ15" s="53">
        <v>525</v>
      </c>
      <c r="BA15" s="53">
        <v>3349</v>
      </c>
      <c r="BB15" s="53">
        <v>1797</v>
      </c>
      <c r="BC15" s="53">
        <v>1514</v>
      </c>
    </row>
    <row r="16" spans="1:55" ht="13.5" customHeight="1" x14ac:dyDescent="0.3">
      <c r="A16" s="24" t="s">
        <v>82</v>
      </c>
      <c r="B16" s="53">
        <v>164057</v>
      </c>
      <c r="C16" s="53">
        <v>54595</v>
      </c>
      <c r="D16" s="53">
        <v>21281</v>
      </c>
      <c r="E16" s="53">
        <v>33314</v>
      </c>
      <c r="F16" s="53">
        <v>6733</v>
      </c>
      <c r="G16" s="53">
        <v>7122</v>
      </c>
      <c r="H16" s="53">
        <v>28060</v>
      </c>
      <c r="I16" s="53">
        <v>13983</v>
      </c>
      <c r="J16" s="53">
        <v>7876</v>
      </c>
      <c r="K16" s="53">
        <v>4413</v>
      </c>
      <c r="L16" s="53">
        <v>13311</v>
      </c>
      <c r="M16" s="53">
        <v>3251</v>
      </c>
      <c r="N16" s="53">
        <v>3722</v>
      </c>
      <c r="O16" s="53">
        <v>2950</v>
      </c>
      <c r="P16" s="53">
        <v>1676</v>
      </c>
      <c r="Q16" s="53">
        <v>7307</v>
      </c>
      <c r="R16" s="53">
        <v>5078</v>
      </c>
      <c r="S16" s="53">
        <v>3980</v>
      </c>
      <c r="T16" s="53">
        <v>87121</v>
      </c>
      <c r="U16" s="53">
        <v>27875</v>
      </c>
      <c r="V16" s="53">
        <v>10983</v>
      </c>
      <c r="W16" s="53">
        <v>16892</v>
      </c>
      <c r="X16" s="53">
        <v>3551</v>
      </c>
      <c r="Y16" s="53">
        <v>3881</v>
      </c>
      <c r="Z16" s="53">
        <v>15129</v>
      </c>
      <c r="AA16" s="53">
        <v>7474</v>
      </c>
      <c r="AB16" s="53">
        <v>4234</v>
      </c>
      <c r="AC16" s="53">
        <v>2204</v>
      </c>
      <c r="AD16" s="53">
        <v>7532</v>
      </c>
      <c r="AE16" s="53">
        <v>1816</v>
      </c>
      <c r="AF16" s="53">
        <v>2042</v>
      </c>
      <c r="AG16" s="53">
        <v>1594</v>
      </c>
      <c r="AH16" s="53">
        <v>979</v>
      </c>
      <c r="AI16" s="53">
        <v>3797</v>
      </c>
      <c r="AJ16" s="53">
        <v>2796</v>
      </c>
      <c r="AK16" s="53">
        <v>2217</v>
      </c>
      <c r="AL16" s="53">
        <v>76936</v>
      </c>
      <c r="AM16" s="53">
        <v>26720</v>
      </c>
      <c r="AN16" s="53">
        <v>10298</v>
      </c>
      <c r="AO16" s="53">
        <v>16422</v>
      </c>
      <c r="AP16" s="53">
        <v>3182</v>
      </c>
      <c r="AQ16" s="53">
        <v>3241</v>
      </c>
      <c r="AR16" s="53">
        <v>12931</v>
      </c>
      <c r="AS16" s="53">
        <v>6509</v>
      </c>
      <c r="AT16" s="53">
        <v>3642</v>
      </c>
      <c r="AU16" s="53">
        <v>2209</v>
      </c>
      <c r="AV16" s="53">
        <v>5779</v>
      </c>
      <c r="AW16" s="53">
        <v>1435</v>
      </c>
      <c r="AX16" s="53">
        <v>1680</v>
      </c>
      <c r="AY16" s="53">
        <v>1356</v>
      </c>
      <c r="AZ16" s="53">
        <v>697</v>
      </c>
      <c r="BA16" s="53">
        <v>3510</v>
      </c>
      <c r="BB16" s="53">
        <v>2282</v>
      </c>
      <c r="BC16" s="53">
        <v>1763</v>
      </c>
    </row>
    <row r="17" spans="1:55" ht="13.5" customHeight="1" x14ac:dyDescent="0.3">
      <c r="A17" s="24" t="s">
        <v>83</v>
      </c>
      <c r="B17" s="53">
        <v>177194</v>
      </c>
      <c r="C17" s="53">
        <v>56570</v>
      </c>
      <c r="D17" s="53">
        <v>22784</v>
      </c>
      <c r="E17" s="53">
        <v>33786</v>
      </c>
      <c r="F17" s="53">
        <v>8522</v>
      </c>
      <c r="G17" s="53">
        <v>8168</v>
      </c>
      <c r="H17" s="53">
        <v>27069</v>
      </c>
      <c r="I17" s="53">
        <v>15125</v>
      </c>
      <c r="J17" s="53">
        <v>9408</v>
      </c>
      <c r="K17" s="53">
        <v>4165</v>
      </c>
      <c r="L17" s="53">
        <v>13855</v>
      </c>
      <c r="M17" s="53">
        <v>4165</v>
      </c>
      <c r="N17" s="53">
        <v>4790</v>
      </c>
      <c r="O17" s="53">
        <v>3870</v>
      </c>
      <c r="P17" s="53">
        <v>2264</v>
      </c>
      <c r="Q17" s="53">
        <v>7994</v>
      </c>
      <c r="R17" s="53">
        <v>6254</v>
      </c>
      <c r="S17" s="53">
        <v>4975</v>
      </c>
      <c r="T17" s="53">
        <v>94655</v>
      </c>
      <c r="U17" s="53">
        <v>28908</v>
      </c>
      <c r="V17" s="53">
        <v>11583</v>
      </c>
      <c r="W17" s="53">
        <v>17325</v>
      </c>
      <c r="X17" s="53">
        <v>4444</v>
      </c>
      <c r="Y17" s="53">
        <v>4459</v>
      </c>
      <c r="Z17" s="53">
        <v>14795</v>
      </c>
      <c r="AA17" s="53">
        <v>8122</v>
      </c>
      <c r="AB17" s="53">
        <v>5029</v>
      </c>
      <c r="AC17" s="53">
        <v>2079</v>
      </c>
      <c r="AD17" s="53">
        <v>7945</v>
      </c>
      <c r="AE17" s="53">
        <v>2318</v>
      </c>
      <c r="AF17" s="53">
        <v>2591</v>
      </c>
      <c r="AG17" s="53">
        <v>2145</v>
      </c>
      <c r="AH17" s="53">
        <v>1279</v>
      </c>
      <c r="AI17" s="53">
        <v>4323</v>
      </c>
      <c r="AJ17" s="53">
        <v>3480</v>
      </c>
      <c r="AK17" s="53">
        <v>2738</v>
      </c>
      <c r="AL17" s="53">
        <v>82539</v>
      </c>
      <c r="AM17" s="53">
        <v>27662</v>
      </c>
      <c r="AN17" s="53">
        <v>11201</v>
      </c>
      <c r="AO17" s="53">
        <v>16461</v>
      </c>
      <c r="AP17" s="53">
        <v>4078</v>
      </c>
      <c r="AQ17" s="53">
        <v>3709</v>
      </c>
      <c r="AR17" s="53">
        <v>12274</v>
      </c>
      <c r="AS17" s="53">
        <v>7003</v>
      </c>
      <c r="AT17" s="53">
        <v>4379</v>
      </c>
      <c r="AU17" s="53">
        <v>2086</v>
      </c>
      <c r="AV17" s="53">
        <v>5910</v>
      </c>
      <c r="AW17" s="53">
        <v>1847</v>
      </c>
      <c r="AX17" s="53">
        <v>2199</v>
      </c>
      <c r="AY17" s="53">
        <v>1725</v>
      </c>
      <c r="AZ17" s="53">
        <v>985</v>
      </c>
      <c r="BA17" s="53">
        <v>3671</v>
      </c>
      <c r="BB17" s="53">
        <v>2774</v>
      </c>
      <c r="BC17" s="53">
        <v>2237</v>
      </c>
    </row>
    <row r="18" spans="1:55" ht="13.5" customHeight="1" x14ac:dyDescent="0.3">
      <c r="A18" s="24" t="s">
        <v>84</v>
      </c>
      <c r="B18" s="53">
        <v>163841</v>
      </c>
      <c r="C18" s="53">
        <v>48099</v>
      </c>
      <c r="D18" s="53">
        <v>20749</v>
      </c>
      <c r="E18" s="53">
        <v>27350</v>
      </c>
      <c r="F18" s="53">
        <v>9057</v>
      </c>
      <c r="G18" s="53">
        <v>8310</v>
      </c>
      <c r="H18" s="53">
        <v>22233</v>
      </c>
      <c r="I18" s="53">
        <v>13684</v>
      </c>
      <c r="J18" s="53">
        <v>9743</v>
      </c>
      <c r="K18" s="53">
        <v>3094</v>
      </c>
      <c r="L18" s="53">
        <v>12902</v>
      </c>
      <c r="M18" s="53">
        <v>4645</v>
      </c>
      <c r="N18" s="53">
        <v>5347</v>
      </c>
      <c r="O18" s="53">
        <v>4262</v>
      </c>
      <c r="P18" s="53">
        <v>2735</v>
      </c>
      <c r="Q18" s="53">
        <v>7638</v>
      </c>
      <c r="R18" s="53">
        <v>6583</v>
      </c>
      <c r="S18" s="53">
        <v>5509</v>
      </c>
      <c r="T18" s="53">
        <v>86373</v>
      </c>
      <c r="U18" s="53">
        <v>24686</v>
      </c>
      <c r="V18" s="53">
        <v>10600</v>
      </c>
      <c r="W18" s="53">
        <v>14086</v>
      </c>
      <c r="X18" s="53">
        <v>4635</v>
      </c>
      <c r="Y18" s="53">
        <v>4392</v>
      </c>
      <c r="Z18" s="53">
        <v>12031</v>
      </c>
      <c r="AA18" s="53">
        <v>7321</v>
      </c>
      <c r="AB18" s="53">
        <v>5072</v>
      </c>
      <c r="AC18" s="53">
        <v>1559</v>
      </c>
      <c r="AD18" s="53">
        <v>7209</v>
      </c>
      <c r="AE18" s="53">
        <v>2565</v>
      </c>
      <c r="AF18" s="53">
        <v>2742</v>
      </c>
      <c r="AG18" s="53">
        <v>2314</v>
      </c>
      <c r="AH18" s="53">
        <v>1498</v>
      </c>
      <c r="AI18" s="53">
        <v>3956</v>
      </c>
      <c r="AJ18" s="53">
        <v>3469</v>
      </c>
      <c r="AK18" s="53">
        <v>2924</v>
      </c>
      <c r="AL18" s="53">
        <v>77468</v>
      </c>
      <c r="AM18" s="53">
        <v>23413</v>
      </c>
      <c r="AN18" s="53">
        <v>10149</v>
      </c>
      <c r="AO18" s="53">
        <v>13264</v>
      </c>
      <c r="AP18" s="53">
        <v>4422</v>
      </c>
      <c r="AQ18" s="53">
        <v>3918</v>
      </c>
      <c r="AR18" s="53">
        <v>10202</v>
      </c>
      <c r="AS18" s="53">
        <v>6363</v>
      </c>
      <c r="AT18" s="53">
        <v>4671</v>
      </c>
      <c r="AU18" s="53">
        <v>1535</v>
      </c>
      <c r="AV18" s="53">
        <v>5693</v>
      </c>
      <c r="AW18" s="53">
        <v>2080</v>
      </c>
      <c r="AX18" s="53">
        <v>2605</v>
      </c>
      <c r="AY18" s="53">
        <v>1948</v>
      </c>
      <c r="AZ18" s="53">
        <v>1237</v>
      </c>
      <c r="BA18" s="53">
        <v>3682</v>
      </c>
      <c r="BB18" s="53">
        <v>3114</v>
      </c>
      <c r="BC18" s="53">
        <v>2585</v>
      </c>
    </row>
    <row r="19" spans="1:55" ht="13.5" customHeight="1" x14ac:dyDescent="0.3">
      <c r="A19" s="24" t="s">
        <v>85</v>
      </c>
      <c r="B19" s="53">
        <v>174948</v>
      </c>
      <c r="C19" s="53">
        <v>43945</v>
      </c>
      <c r="D19" s="53">
        <v>20851</v>
      </c>
      <c r="E19" s="53">
        <v>23094</v>
      </c>
      <c r="F19" s="53">
        <v>11053</v>
      </c>
      <c r="G19" s="53">
        <v>10079</v>
      </c>
      <c r="H19" s="53">
        <v>21080</v>
      </c>
      <c r="I19" s="53">
        <v>14179</v>
      </c>
      <c r="J19" s="53">
        <v>11653</v>
      </c>
      <c r="K19" s="53">
        <v>2919</v>
      </c>
      <c r="L19" s="53">
        <v>13304</v>
      </c>
      <c r="M19" s="53">
        <v>5708</v>
      </c>
      <c r="N19" s="53">
        <v>7275</v>
      </c>
      <c r="O19" s="53">
        <v>5614</v>
      </c>
      <c r="P19" s="53">
        <v>3619</v>
      </c>
      <c r="Q19" s="53">
        <v>8781</v>
      </c>
      <c r="R19" s="53">
        <v>8656</v>
      </c>
      <c r="S19" s="53">
        <v>7083</v>
      </c>
      <c r="T19" s="53">
        <v>89341</v>
      </c>
      <c r="U19" s="53">
        <v>22597</v>
      </c>
      <c r="V19" s="53">
        <v>10571</v>
      </c>
      <c r="W19" s="53">
        <v>12026</v>
      </c>
      <c r="X19" s="53">
        <v>5569</v>
      </c>
      <c r="Y19" s="53">
        <v>5047</v>
      </c>
      <c r="Z19" s="53">
        <v>10914</v>
      </c>
      <c r="AA19" s="53">
        <v>7268</v>
      </c>
      <c r="AB19" s="53">
        <v>5940</v>
      </c>
      <c r="AC19" s="53">
        <v>1384</v>
      </c>
      <c r="AD19" s="53">
        <v>7057</v>
      </c>
      <c r="AE19" s="53">
        <v>2949</v>
      </c>
      <c r="AF19" s="53">
        <v>3691</v>
      </c>
      <c r="AG19" s="53">
        <v>2829</v>
      </c>
      <c r="AH19" s="53">
        <v>1857</v>
      </c>
      <c r="AI19" s="53">
        <v>4410</v>
      </c>
      <c r="AJ19" s="53">
        <v>4330</v>
      </c>
      <c r="AK19" s="53">
        <v>3499</v>
      </c>
      <c r="AL19" s="53">
        <v>85607</v>
      </c>
      <c r="AM19" s="53">
        <v>21348</v>
      </c>
      <c r="AN19" s="53">
        <v>10280</v>
      </c>
      <c r="AO19" s="53">
        <v>11068</v>
      </c>
      <c r="AP19" s="53">
        <v>5484</v>
      </c>
      <c r="AQ19" s="53">
        <v>5032</v>
      </c>
      <c r="AR19" s="53">
        <v>10166</v>
      </c>
      <c r="AS19" s="53">
        <v>6911</v>
      </c>
      <c r="AT19" s="53">
        <v>5713</v>
      </c>
      <c r="AU19" s="53">
        <v>1535</v>
      </c>
      <c r="AV19" s="53">
        <v>6247</v>
      </c>
      <c r="AW19" s="53">
        <v>2759</v>
      </c>
      <c r="AX19" s="53">
        <v>3584</v>
      </c>
      <c r="AY19" s="53">
        <v>2785</v>
      </c>
      <c r="AZ19" s="53">
        <v>1762</v>
      </c>
      <c r="BA19" s="53">
        <v>4371</v>
      </c>
      <c r="BB19" s="53">
        <v>4326</v>
      </c>
      <c r="BC19" s="53">
        <v>3584</v>
      </c>
    </row>
    <row r="20" spans="1:55" ht="13.5" customHeight="1" x14ac:dyDescent="0.3">
      <c r="A20" s="24" t="s">
        <v>86</v>
      </c>
      <c r="B20" s="53">
        <v>129840</v>
      </c>
      <c r="C20" s="53">
        <v>27602</v>
      </c>
      <c r="D20" s="53">
        <v>13838</v>
      </c>
      <c r="E20" s="53">
        <v>13764</v>
      </c>
      <c r="F20" s="53">
        <v>8693</v>
      </c>
      <c r="G20" s="53">
        <v>8027</v>
      </c>
      <c r="H20" s="53">
        <v>14891</v>
      </c>
      <c r="I20" s="53">
        <v>10120</v>
      </c>
      <c r="J20" s="53">
        <v>9422</v>
      </c>
      <c r="K20" s="53">
        <v>2106</v>
      </c>
      <c r="L20" s="53">
        <v>9742</v>
      </c>
      <c r="M20" s="53">
        <v>4796</v>
      </c>
      <c r="N20" s="53">
        <v>6365</v>
      </c>
      <c r="O20" s="53">
        <v>4998</v>
      </c>
      <c r="P20" s="53">
        <v>2996</v>
      </c>
      <c r="Q20" s="53">
        <v>7017</v>
      </c>
      <c r="R20" s="53">
        <v>7116</v>
      </c>
      <c r="S20" s="53">
        <v>5949</v>
      </c>
      <c r="T20" s="53">
        <v>64323</v>
      </c>
      <c r="U20" s="53">
        <v>13685</v>
      </c>
      <c r="V20" s="53">
        <v>6851</v>
      </c>
      <c r="W20" s="53">
        <v>6834</v>
      </c>
      <c r="X20" s="53">
        <v>4331</v>
      </c>
      <c r="Y20" s="53">
        <v>3935</v>
      </c>
      <c r="Z20" s="53">
        <v>7300</v>
      </c>
      <c r="AA20" s="53">
        <v>4966</v>
      </c>
      <c r="AB20" s="53">
        <v>4718</v>
      </c>
      <c r="AC20" s="53">
        <v>1031</v>
      </c>
      <c r="AD20" s="53">
        <v>4906</v>
      </c>
      <c r="AE20" s="53">
        <v>2470</v>
      </c>
      <c r="AF20" s="53">
        <v>3221</v>
      </c>
      <c r="AG20" s="53">
        <v>2417</v>
      </c>
      <c r="AH20" s="53">
        <v>1543</v>
      </c>
      <c r="AI20" s="53">
        <v>3411</v>
      </c>
      <c r="AJ20" s="53">
        <v>3565</v>
      </c>
      <c r="AK20" s="53">
        <v>2824</v>
      </c>
      <c r="AL20" s="53">
        <v>65517</v>
      </c>
      <c r="AM20" s="53">
        <v>13917</v>
      </c>
      <c r="AN20" s="53">
        <v>6987</v>
      </c>
      <c r="AO20" s="53">
        <v>6930</v>
      </c>
      <c r="AP20" s="53">
        <v>4362</v>
      </c>
      <c r="AQ20" s="53">
        <v>4092</v>
      </c>
      <c r="AR20" s="53">
        <v>7591</v>
      </c>
      <c r="AS20" s="53">
        <v>5154</v>
      </c>
      <c r="AT20" s="53">
        <v>4704</v>
      </c>
      <c r="AU20" s="53">
        <v>1075</v>
      </c>
      <c r="AV20" s="53">
        <v>4836</v>
      </c>
      <c r="AW20" s="53">
        <v>2326</v>
      </c>
      <c r="AX20" s="53">
        <v>3144</v>
      </c>
      <c r="AY20" s="53">
        <v>2581</v>
      </c>
      <c r="AZ20" s="53">
        <v>1453</v>
      </c>
      <c r="BA20" s="53">
        <v>3606</v>
      </c>
      <c r="BB20" s="53">
        <v>3551</v>
      </c>
      <c r="BC20" s="53">
        <v>3125</v>
      </c>
    </row>
    <row r="21" spans="1:55" ht="13.5" customHeight="1" x14ac:dyDescent="0.3">
      <c r="A21" s="24" t="s">
        <v>87</v>
      </c>
      <c r="B21" s="53">
        <v>99362</v>
      </c>
      <c r="C21" s="53">
        <v>18513</v>
      </c>
      <c r="D21" s="53">
        <v>9466</v>
      </c>
      <c r="E21" s="53">
        <v>9047</v>
      </c>
      <c r="F21" s="53">
        <v>6599</v>
      </c>
      <c r="G21" s="53">
        <v>6620</v>
      </c>
      <c r="H21" s="53">
        <v>10665</v>
      </c>
      <c r="I21" s="53">
        <v>8130</v>
      </c>
      <c r="J21" s="53">
        <v>7263</v>
      </c>
      <c r="K21" s="53">
        <v>1323</v>
      </c>
      <c r="L21" s="53">
        <v>7748</v>
      </c>
      <c r="M21" s="53">
        <v>3760</v>
      </c>
      <c r="N21" s="53">
        <v>5192</v>
      </c>
      <c r="O21" s="53">
        <v>4433</v>
      </c>
      <c r="P21" s="53">
        <v>2508</v>
      </c>
      <c r="Q21" s="53">
        <v>5735</v>
      </c>
      <c r="R21" s="53">
        <v>5875</v>
      </c>
      <c r="S21" s="53">
        <v>4998</v>
      </c>
      <c r="T21" s="53">
        <v>47740</v>
      </c>
      <c r="U21" s="53">
        <v>8828</v>
      </c>
      <c r="V21" s="53">
        <v>4582</v>
      </c>
      <c r="W21" s="53">
        <v>4246</v>
      </c>
      <c r="X21" s="53">
        <v>3298</v>
      </c>
      <c r="Y21" s="53">
        <v>3117</v>
      </c>
      <c r="Z21" s="53">
        <v>4977</v>
      </c>
      <c r="AA21" s="53">
        <v>4002</v>
      </c>
      <c r="AB21" s="53">
        <v>3422</v>
      </c>
      <c r="AC21" s="53">
        <v>639</v>
      </c>
      <c r="AD21" s="53">
        <v>3754</v>
      </c>
      <c r="AE21" s="53">
        <v>1875</v>
      </c>
      <c r="AF21" s="53">
        <v>2451</v>
      </c>
      <c r="AG21" s="53">
        <v>2131</v>
      </c>
      <c r="AH21" s="53">
        <v>1256</v>
      </c>
      <c r="AI21" s="53">
        <v>2731</v>
      </c>
      <c r="AJ21" s="53">
        <v>2805</v>
      </c>
      <c r="AK21" s="53">
        <v>2454</v>
      </c>
      <c r="AL21" s="53">
        <v>51622</v>
      </c>
      <c r="AM21" s="53">
        <v>9685</v>
      </c>
      <c r="AN21" s="53">
        <v>4884</v>
      </c>
      <c r="AO21" s="53">
        <v>4801</v>
      </c>
      <c r="AP21" s="53">
        <v>3301</v>
      </c>
      <c r="AQ21" s="53">
        <v>3503</v>
      </c>
      <c r="AR21" s="53">
        <v>5688</v>
      </c>
      <c r="AS21" s="53">
        <v>4128</v>
      </c>
      <c r="AT21" s="53">
        <v>3841</v>
      </c>
      <c r="AU21" s="53">
        <v>684</v>
      </c>
      <c r="AV21" s="53">
        <v>3994</v>
      </c>
      <c r="AW21" s="53">
        <v>1885</v>
      </c>
      <c r="AX21" s="53">
        <v>2741</v>
      </c>
      <c r="AY21" s="53">
        <v>2302</v>
      </c>
      <c r="AZ21" s="53">
        <v>1252</v>
      </c>
      <c r="BA21" s="53">
        <v>3004</v>
      </c>
      <c r="BB21" s="53">
        <v>3070</v>
      </c>
      <c r="BC21" s="53">
        <v>2544</v>
      </c>
    </row>
    <row r="22" spans="1:55" ht="13.5" customHeight="1" x14ac:dyDescent="0.3">
      <c r="A22" s="24" t="s">
        <v>88</v>
      </c>
      <c r="B22" s="53">
        <v>74447</v>
      </c>
      <c r="C22" s="53">
        <v>13132</v>
      </c>
      <c r="D22" s="53">
        <v>6747</v>
      </c>
      <c r="E22" s="53">
        <v>6385</v>
      </c>
      <c r="F22" s="53">
        <v>4881</v>
      </c>
      <c r="G22" s="53">
        <v>4860</v>
      </c>
      <c r="H22" s="53">
        <v>8019</v>
      </c>
      <c r="I22" s="53">
        <v>6010</v>
      </c>
      <c r="J22" s="53">
        <v>5581</v>
      </c>
      <c r="K22" s="53">
        <v>890</v>
      </c>
      <c r="L22" s="53">
        <v>5698</v>
      </c>
      <c r="M22" s="53">
        <v>3067</v>
      </c>
      <c r="N22" s="53">
        <v>4092</v>
      </c>
      <c r="O22" s="53">
        <v>3582</v>
      </c>
      <c r="P22" s="53">
        <v>1945</v>
      </c>
      <c r="Q22" s="53">
        <v>4387</v>
      </c>
      <c r="R22" s="53">
        <v>4453</v>
      </c>
      <c r="S22" s="53">
        <v>3850</v>
      </c>
      <c r="T22" s="53">
        <v>32828</v>
      </c>
      <c r="U22" s="53">
        <v>5785</v>
      </c>
      <c r="V22" s="53">
        <v>3002</v>
      </c>
      <c r="W22" s="53">
        <v>2783</v>
      </c>
      <c r="X22" s="53">
        <v>2100</v>
      </c>
      <c r="Y22" s="53">
        <v>2103</v>
      </c>
      <c r="Z22" s="53">
        <v>3448</v>
      </c>
      <c r="AA22" s="53">
        <v>2760</v>
      </c>
      <c r="AB22" s="53">
        <v>2416</v>
      </c>
      <c r="AC22" s="53">
        <v>412</v>
      </c>
      <c r="AD22" s="53">
        <v>2662</v>
      </c>
      <c r="AE22" s="53">
        <v>1309</v>
      </c>
      <c r="AF22" s="53">
        <v>1825</v>
      </c>
      <c r="AG22" s="53">
        <v>1534</v>
      </c>
      <c r="AH22" s="53">
        <v>842</v>
      </c>
      <c r="AI22" s="53">
        <v>1895</v>
      </c>
      <c r="AJ22" s="53">
        <v>1953</v>
      </c>
      <c r="AK22" s="53">
        <v>1784</v>
      </c>
      <c r="AL22" s="53">
        <v>41619</v>
      </c>
      <c r="AM22" s="53">
        <v>7347</v>
      </c>
      <c r="AN22" s="53">
        <v>3745</v>
      </c>
      <c r="AO22" s="53">
        <v>3602</v>
      </c>
      <c r="AP22" s="53">
        <v>2781</v>
      </c>
      <c r="AQ22" s="53">
        <v>2757</v>
      </c>
      <c r="AR22" s="53">
        <v>4571</v>
      </c>
      <c r="AS22" s="53">
        <v>3250</v>
      </c>
      <c r="AT22" s="53">
        <v>3165</v>
      </c>
      <c r="AU22" s="53">
        <v>478</v>
      </c>
      <c r="AV22" s="53">
        <v>3036</v>
      </c>
      <c r="AW22" s="53">
        <v>1758</v>
      </c>
      <c r="AX22" s="53">
        <v>2267</v>
      </c>
      <c r="AY22" s="53">
        <v>2048</v>
      </c>
      <c r="AZ22" s="53">
        <v>1103</v>
      </c>
      <c r="BA22" s="53">
        <v>2492</v>
      </c>
      <c r="BB22" s="53">
        <v>2500</v>
      </c>
      <c r="BC22" s="53">
        <v>2066</v>
      </c>
    </row>
    <row r="23" spans="1:55" ht="13.5" customHeight="1" x14ac:dyDescent="0.3">
      <c r="A23" s="24" t="s">
        <v>89</v>
      </c>
      <c r="B23" s="53">
        <v>66204</v>
      </c>
      <c r="C23" s="53">
        <v>10469</v>
      </c>
      <c r="D23" s="53">
        <v>5462</v>
      </c>
      <c r="E23" s="53">
        <v>5007</v>
      </c>
      <c r="F23" s="53">
        <v>4635</v>
      </c>
      <c r="G23" s="53">
        <v>4230</v>
      </c>
      <c r="H23" s="53">
        <v>6632</v>
      </c>
      <c r="I23" s="53">
        <v>5279</v>
      </c>
      <c r="J23" s="53">
        <v>5281</v>
      </c>
      <c r="K23" s="53">
        <v>697</v>
      </c>
      <c r="L23" s="53">
        <v>5292</v>
      </c>
      <c r="M23" s="53">
        <v>2829</v>
      </c>
      <c r="N23" s="53">
        <v>4037</v>
      </c>
      <c r="O23" s="53">
        <v>3302</v>
      </c>
      <c r="P23" s="53">
        <v>2030</v>
      </c>
      <c r="Q23" s="53">
        <v>4038</v>
      </c>
      <c r="R23" s="53">
        <v>4362</v>
      </c>
      <c r="S23" s="53">
        <v>3091</v>
      </c>
      <c r="T23" s="53">
        <v>24746</v>
      </c>
      <c r="U23" s="53">
        <v>3914</v>
      </c>
      <c r="V23" s="53">
        <v>2102</v>
      </c>
      <c r="W23" s="53">
        <v>1812</v>
      </c>
      <c r="X23" s="53">
        <v>1707</v>
      </c>
      <c r="Y23" s="53">
        <v>1602</v>
      </c>
      <c r="Z23" s="53">
        <v>2543</v>
      </c>
      <c r="AA23" s="53">
        <v>2035</v>
      </c>
      <c r="AB23" s="53">
        <v>1872</v>
      </c>
      <c r="AC23" s="53">
        <v>245</v>
      </c>
      <c r="AD23" s="53">
        <v>2031</v>
      </c>
      <c r="AE23" s="53">
        <v>988</v>
      </c>
      <c r="AF23" s="53">
        <v>1490</v>
      </c>
      <c r="AG23" s="53">
        <v>1199</v>
      </c>
      <c r="AH23" s="53">
        <v>755</v>
      </c>
      <c r="AI23" s="53">
        <v>1470</v>
      </c>
      <c r="AJ23" s="53">
        <v>1693</v>
      </c>
      <c r="AK23" s="53">
        <v>1202</v>
      </c>
      <c r="AL23" s="53">
        <v>41458</v>
      </c>
      <c r="AM23" s="53">
        <v>6555</v>
      </c>
      <c r="AN23" s="53">
        <v>3360</v>
      </c>
      <c r="AO23" s="53">
        <v>3195</v>
      </c>
      <c r="AP23" s="53">
        <v>2928</v>
      </c>
      <c r="AQ23" s="53">
        <v>2628</v>
      </c>
      <c r="AR23" s="53">
        <v>4089</v>
      </c>
      <c r="AS23" s="53">
        <v>3244</v>
      </c>
      <c r="AT23" s="53">
        <v>3409</v>
      </c>
      <c r="AU23" s="53">
        <v>452</v>
      </c>
      <c r="AV23" s="53">
        <v>3261</v>
      </c>
      <c r="AW23" s="53">
        <v>1841</v>
      </c>
      <c r="AX23" s="53">
        <v>2547</v>
      </c>
      <c r="AY23" s="53">
        <v>2103</v>
      </c>
      <c r="AZ23" s="53">
        <v>1275</v>
      </c>
      <c r="BA23" s="53">
        <v>2568</v>
      </c>
      <c r="BB23" s="53">
        <v>2669</v>
      </c>
      <c r="BC23" s="53">
        <v>1889</v>
      </c>
    </row>
    <row r="24" spans="1:55" ht="13.5" customHeight="1" x14ac:dyDescent="0.3">
      <c r="A24" s="24" t="s">
        <v>90</v>
      </c>
      <c r="B24" s="53">
        <v>40822</v>
      </c>
      <c r="C24" s="53">
        <v>5896</v>
      </c>
      <c r="D24" s="53">
        <v>3112</v>
      </c>
      <c r="E24" s="53">
        <v>2784</v>
      </c>
      <c r="F24" s="53">
        <v>2894</v>
      </c>
      <c r="G24" s="53">
        <v>2511</v>
      </c>
      <c r="H24" s="53">
        <v>3866</v>
      </c>
      <c r="I24" s="53">
        <v>3466</v>
      </c>
      <c r="J24" s="53">
        <v>3255</v>
      </c>
      <c r="K24" s="53">
        <v>473</v>
      </c>
      <c r="L24" s="53">
        <v>3292</v>
      </c>
      <c r="M24" s="53">
        <v>1644</v>
      </c>
      <c r="N24" s="53">
        <v>2640</v>
      </c>
      <c r="O24" s="53">
        <v>2200</v>
      </c>
      <c r="P24" s="53">
        <v>1408</v>
      </c>
      <c r="Q24" s="53">
        <v>2688</v>
      </c>
      <c r="R24" s="53">
        <v>2740</v>
      </c>
      <c r="S24" s="53">
        <v>1849</v>
      </c>
      <c r="T24" s="53">
        <v>13031</v>
      </c>
      <c r="U24" s="53">
        <v>1812</v>
      </c>
      <c r="V24" s="53">
        <v>974</v>
      </c>
      <c r="W24" s="53">
        <v>838</v>
      </c>
      <c r="X24" s="53">
        <v>940</v>
      </c>
      <c r="Y24" s="53">
        <v>829</v>
      </c>
      <c r="Z24" s="53">
        <v>1209</v>
      </c>
      <c r="AA24" s="53">
        <v>1088</v>
      </c>
      <c r="AB24" s="53">
        <v>1009</v>
      </c>
      <c r="AC24" s="53">
        <v>137</v>
      </c>
      <c r="AD24" s="53">
        <v>1044</v>
      </c>
      <c r="AE24" s="53">
        <v>492</v>
      </c>
      <c r="AF24" s="53">
        <v>888</v>
      </c>
      <c r="AG24" s="53">
        <v>761</v>
      </c>
      <c r="AH24" s="53">
        <v>460</v>
      </c>
      <c r="AI24" s="53">
        <v>891</v>
      </c>
      <c r="AJ24" s="53">
        <v>899</v>
      </c>
      <c r="AK24" s="53">
        <v>572</v>
      </c>
      <c r="AL24" s="53">
        <v>27791</v>
      </c>
      <c r="AM24" s="53">
        <v>4084</v>
      </c>
      <c r="AN24" s="53">
        <v>2138</v>
      </c>
      <c r="AO24" s="53">
        <v>1946</v>
      </c>
      <c r="AP24" s="53">
        <v>1954</v>
      </c>
      <c r="AQ24" s="53">
        <v>1682</v>
      </c>
      <c r="AR24" s="53">
        <v>2657</v>
      </c>
      <c r="AS24" s="53">
        <v>2378</v>
      </c>
      <c r="AT24" s="53">
        <v>2246</v>
      </c>
      <c r="AU24" s="53">
        <v>336</v>
      </c>
      <c r="AV24" s="53">
        <v>2248</v>
      </c>
      <c r="AW24" s="53">
        <v>1152</v>
      </c>
      <c r="AX24" s="53">
        <v>1752</v>
      </c>
      <c r="AY24" s="53">
        <v>1439</v>
      </c>
      <c r="AZ24" s="53">
        <v>948</v>
      </c>
      <c r="BA24" s="53">
        <v>1797</v>
      </c>
      <c r="BB24" s="53">
        <v>1841</v>
      </c>
      <c r="BC24" s="53">
        <v>1277</v>
      </c>
    </row>
    <row r="25" spans="1:55" ht="13.5" customHeight="1" x14ac:dyDescent="0.3">
      <c r="A25" s="24" t="s">
        <v>91</v>
      </c>
      <c r="B25" s="53">
        <v>13580</v>
      </c>
      <c r="C25" s="53">
        <v>2031</v>
      </c>
      <c r="D25" s="53">
        <v>1076</v>
      </c>
      <c r="E25" s="53">
        <v>955</v>
      </c>
      <c r="F25" s="53">
        <v>1011</v>
      </c>
      <c r="G25" s="53">
        <v>827</v>
      </c>
      <c r="H25" s="53">
        <v>1284</v>
      </c>
      <c r="I25" s="53">
        <v>1199</v>
      </c>
      <c r="J25" s="53">
        <v>1113</v>
      </c>
      <c r="K25" s="53">
        <v>157</v>
      </c>
      <c r="L25" s="53">
        <v>1049</v>
      </c>
      <c r="M25" s="53">
        <v>513</v>
      </c>
      <c r="N25" s="53">
        <v>892</v>
      </c>
      <c r="O25" s="53">
        <v>792</v>
      </c>
      <c r="P25" s="53">
        <v>449</v>
      </c>
      <c r="Q25" s="53">
        <v>812</v>
      </c>
      <c r="R25" s="53">
        <v>831</v>
      </c>
      <c r="S25" s="53">
        <v>620</v>
      </c>
      <c r="T25" s="53">
        <v>3296</v>
      </c>
      <c r="U25" s="53">
        <v>467</v>
      </c>
      <c r="V25" s="53">
        <v>247</v>
      </c>
      <c r="W25" s="53">
        <v>220</v>
      </c>
      <c r="X25" s="53">
        <v>257</v>
      </c>
      <c r="Y25" s="53">
        <v>190</v>
      </c>
      <c r="Z25" s="53">
        <v>301</v>
      </c>
      <c r="AA25" s="53">
        <v>266</v>
      </c>
      <c r="AB25" s="53">
        <v>289</v>
      </c>
      <c r="AC25" s="53">
        <v>33</v>
      </c>
      <c r="AD25" s="53">
        <v>269</v>
      </c>
      <c r="AE25" s="53">
        <v>133</v>
      </c>
      <c r="AF25" s="53">
        <v>247</v>
      </c>
      <c r="AG25" s="53">
        <v>196</v>
      </c>
      <c r="AH25" s="53">
        <v>117</v>
      </c>
      <c r="AI25" s="53">
        <v>197</v>
      </c>
      <c r="AJ25" s="53">
        <v>197</v>
      </c>
      <c r="AK25" s="53">
        <v>137</v>
      </c>
      <c r="AL25" s="53">
        <v>10284</v>
      </c>
      <c r="AM25" s="53">
        <v>1564</v>
      </c>
      <c r="AN25" s="53">
        <v>829</v>
      </c>
      <c r="AO25" s="53">
        <v>735</v>
      </c>
      <c r="AP25" s="53">
        <v>754</v>
      </c>
      <c r="AQ25" s="53">
        <v>637</v>
      </c>
      <c r="AR25" s="53">
        <v>983</v>
      </c>
      <c r="AS25" s="53">
        <v>933</v>
      </c>
      <c r="AT25" s="53">
        <v>824</v>
      </c>
      <c r="AU25" s="53">
        <v>124</v>
      </c>
      <c r="AV25" s="53">
        <v>780</v>
      </c>
      <c r="AW25" s="53">
        <v>380</v>
      </c>
      <c r="AX25" s="53">
        <v>645</v>
      </c>
      <c r="AY25" s="53">
        <v>596</v>
      </c>
      <c r="AZ25" s="53">
        <v>332</v>
      </c>
      <c r="BA25" s="53">
        <v>615</v>
      </c>
      <c r="BB25" s="53">
        <v>634</v>
      </c>
      <c r="BC25" s="53">
        <v>483</v>
      </c>
    </row>
    <row r="26" spans="1:55" ht="13.5" customHeight="1" x14ac:dyDescent="0.3">
      <c r="A26" s="24" t="s">
        <v>92</v>
      </c>
      <c r="B26" s="53">
        <v>2773</v>
      </c>
      <c r="C26" s="53">
        <v>426</v>
      </c>
      <c r="D26" s="53">
        <v>235</v>
      </c>
      <c r="E26" s="53">
        <v>191</v>
      </c>
      <c r="F26" s="53">
        <v>195</v>
      </c>
      <c r="G26" s="53">
        <v>196</v>
      </c>
      <c r="H26" s="53">
        <v>238</v>
      </c>
      <c r="I26" s="53">
        <v>249</v>
      </c>
      <c r="J26" s="53">
        <v>233</v>
      </c>
      <c r="K26" s="53">
        <v>36</v>
      </c>
      <c r="L26" s="53">
        <v>203</v>
      </c>
      <c r="M26" s="53">
        <v>112</v>
      </c>
      <c r="N26" s="53">
        <v>190</v>
      </c>
      <c r="O26" s="53">
        <v>145</v>
      </c>
      <c r="P26" s="53">
        <v>80</v>
      </c>
      <c r="Q26" s="53">
        <v>183</v>
      </c>
      <c r="R26" s="53">
        <v>157</v>
      </c>
      <c r="S26" s="53">
        <v>130</v>
      </c>
      <c r="T26" s="53">
        <v>554</v>
      </c>
      <c r="U26" s="53">
        <v>81</v>
      </c>
      <c r="V26" s="53">
        <v>46</v>
      </c>
      <c r="W26" s="53">
        <v>35</v>
      </c>
      <c r="X26" s="53">
        <v>56</v>
      </c>
      <c r="Y26" s="53">
        <v>35</v>
      </c>
      <c r="Z26" s="53">
        <v>42</v>
      </c>
      <c r="AA26" s="53">
        <v>39</v>
      </c>
      <c r="AB26" s="53">
        <v>45</v>
      </c>
      <c r="AC26" s="53">
        <v>5</v>
      </c>
      <c r="AD26" s="53">
        <v>54</v>
      </c>
      <c r="AE26" s="53">
        <v>26</v>
      </c>
      <c r="AF26" s="53">
        <v>27</v>
      </c>
      <c r="AG26" s="53">
        <v>29</v>
      </c>
      <c r="AH26" s="53">
        <v>26</v>
      </c>
      <c r="AI26" s="53">
        <v>38</v>
      </c>
      <c r="AJ26" s="53">
        <v>30</v>
      </c>
      <c r="AK26" s="53">
        <v>21</v>
      </c>
      <c r="AL26" s="53">
        <v>2219</v>
      </c>
      <c r="AM26" s="53">
        <v>345</v>
      </c>
      <c r="AN26" s="53">
        <v>189</v>
      </c>
      <c r="AO26" s="53">
        <v>156</v>
      </c>
      <c r="AP26" s="53">
        <v>139</v>
      </c>
      <c r="AQ26" s="53">
        <v>161</v>
      </c>
      <c r="AR26" s="53">
        <v>196</v>
      </c>
      <c r="AS26" s="53">
        <v>210</v>
      </c>
      <c r="AT26" s="53">
        <v>188</v>
      </c>
      <c r="AU26" s="53">
        <v>31</v>
      </c>
      <c r="AV26" s="53">
        <v>149</v>
      </c>
      <c r="AW26" s="53">
        <v>86</v>
      </c>
      <c r="AX26" s="53">
        <v>163</v>
      </c>
      <c r="AY26" s="53">
        <v>116</v>
      </c>
      <c r="AZ26" s="53">
        <v>54</v>
      </c>
      <c r="BA26" s="53">
        <v>145</v>
      </c>
      <c r="BB26" s="53">
        <v>127</v>
      </c>
      <c r="BC26" s="53">
        <v>109</v>
      </c>
    </row>
    <row r="27" spans="1:55" ht="13.5" customHeight="1" x14ac:dyDescent="0.3">
      <c r="A27" s="25" t="s">
        <v>93</v>
      </c>
      <c r="B27" s="53">
        <v>452</v>
      </c>
      <c r="C27" s="53">
        <v>67</v>
      </c>
      <c r="D27" s="53">
        <v>34</v>
      </c>
      <c r="E27" s="53">
        <v>33</v>
      </c>
      <c r="F27" s="53">
        <v>33</v>
      </c>
      <c r="G27" s="53">
        <v>25</v>
      </c>
      <c r="H27" s="53">
        <v>45</v>
      </c>
      <c r="I27" s="53">
        <v>45</v>
      </c>
      <c r="J27" s="53">
        <v>34</v>
      </c>
      <c r="K27" s="53">
        <v>3</v>
      </c>
      <c r="L27" s="53">
        <v>42</v>
      </c>
      <c r="M27" s="53">
        <v>15</v>
      </c>
      <c r="N27" s="53">
        <v>31</v>
      </c>
      <c r="O27" s="53">
        <v>19</v>
      </c>
      <c r="P27" s="53">
        <v>10</v>
      </c>
      <c r="Q27" s="53">
        <v>33</v>
      </c>
      <c r="R27" s="53">
        <v>33</v>
      </c>
      <c r="S27" s="53">
        <v>17</v>
      </c>
      <c r="T27" s="53">
        <v>70</v>
      </c>
      <c r="U27" s="53">
        <v>11</v>
      </c>
      <c r="V27" s="53">
        <v>6</v>
      </c>
      <c r="W27" s="53">
        <v>5</v>
      </c>
      <c r="X27" s="53">
        <v>5</v>
      </c>
      <c r="Y27" s="53">
        <v>4</v>
      </c>
      <c r="Z27" s="53">
        <v>7</v>
      </c>
      <c r="AA27" s="53">
        <v>4</v>
      </c>
      <c r="AB27" s="53">
        <v>8</v>
      </c>
      <c r="AC27" s="53">
        <v>1</v>
      </c>
      <c r="AD27" s="53">
        <v>2</v>
      </c>
      <c r="AE27" s="53">
        <v>2</v>
      </c>
      <c r="AF27" s="53">
        <v>4</v>
      </c>
      <c r="AG27" s="53">
        <v>2</v>
      </c>
      <c r="AH27" s="53">
        <v>4</v>
      </c>
      <c r="AI27" s="53">
        <v>6</v>
      </c>
      <c r="AJ27" s="53">
        <v>4</v>
      </c>
      <c r="AK27" s="53">
        <v>6</v>
      </c>
      <c r="AL27" s="53">
        <v>382</v>
      </c>
      <c r="AM27" s="53">
        <v>56</v>
      </c>
      <c r="AN27" s="53">
        <v>28</v>
      </c>
      <c r="AO27" s="53">
        <v>28</v>
      </c>
      <c r="AP27" s="53">
        <v>28</v>
      </c>
      <c r="AQ27" s="53">
        <v>21</v>
      </c>
      <c r="AR27" s="53">
        <v>38</v>
      </c>
      <c r="AS27" s="53">
        <v>41</v>
      </c>
      <c r="AT27" s="53">
        <v>26</v>
      </c>
      <c r="AU27" s="53">
        <v>2</v>
      </c>
      <c r="AV27" s="53">
        <v>40</v>
      </c>
      <c r="AW27" s="53">
        <v>13</v>
      </c>
      <c r="AX27" s="53">
        <v>27</v>
      </c>
      <c r="AY27" s="53">
        <v>17</v>
      </c>
      <c r="AZ27" s="53">
        <v>6</v>
      </c>
      <c r="BA27" s="53">
        <v>27</v>
      </c>
      <c r="BB27" s="53">
        <v>29</v>
      </c>
      <c r="BC27" s="53">
        <v>11</v>
      </c>
    </row>
    <row r="28" spans="1:55" s="26" customFormat="1" ht="15" customHeight="1" x14ac:dyDescent="0.3"/>
    <row r="29" spans="1:55" s="22" customFormat="1" x14ac:dyDescent="0.3">
      <c r="A29" s="159" t="s">
        <v>135</v>
      </c>
      <c r="B29" s="159"/>
      <c r="C29" s="159"/>
      <c r="D29" s="159"/>
      <c r="E29" s="159"/>
      <c r="F29" s="159"/>
      <c r="G29" s="159"/>
      <c r="H29" s="159"/>
      <c r="I29" s="159"/>
    </row>
    <row r="30" spans="1:55" s="14" customFormat="1" x14ac:dyDescent="0.25">
      <c r="A30" s="15" t="s">
        <v>94</v>
      </c>
      <c r="M30" s="23"/>
    </row>
    <row r="31" spans="1:55" s="26" customFormat="1" ht="15" customHeight="1" x14ac:dyDescent="0.3">
      <c r="A31" s="169" t="s">
        <v>120</v>
      </c>
      <c r="B31" s="168" t="str">
        <f>B3</f>
        <v>2022. 5</v>
      </c>
      <c r="C31" s="168" t="s">
        <v>95</v>
      </c>
      <c r="D31" s="168" t="s">
        <v>95</v>
      </c>
      <c r="E31" s="168" t="s">
        <v>95</v>
      </c>
      <c r="F31" s="168" t="s">
        <v>95</v>
      </c>
      <c r="G31" s="168" t="s">
        <v>95</v>
      </c>
      <c r="H31" s="168" t="s">
        <v>95</v>
      </c>
      <c r="I31" s="168" t="s">
        <v>95</v>
      </c>
      <c r="J31" s="168" t="s">
        <v>95</v>
      </c>
      <c r="K31" s="168" t="s">
        <v>95</v>
      </c>
      <c r="L31" s="168" t="s">
        <v>95</v>
      </c>
      <c r="M31" s="168" t="s">
        <v>95</v>
      </c>
      <c r="N31" s="168" t="s">
        <v>95</v>
      </c>
      <c r="O31" s="168" t="s">
        <v>95</v>
      </c>
      <c r="P31" s="168" t="s">
        <v>95</v>
      </c>
      <c r="Q31" s="168" t="s">
        <v>95</v>
      </c>
      <c r="R31" s="168" t="s">
        <v>95</v>
      </c>
      <c r="S31" s="168" t="s">
        <v>95</v>
      </c>
      <c r="T31" s="168" t="s">
        <v>95</v>
      </c>
      <c r="U31" s="168" t="s">
        <v>95</v>
      </c>
      <c r="V31" s="168" t="s">
        <v>95</v>
      </c>
      <c r="W31" s="168" t="s">
        <v>95</v>
      </c>
      <c r="X31" s="168" t="s">
        <v>95</v>
      </c>
      <c r="Y31" s="168" t="s">
        <v>95</v>
      </c>
      <c r="Z31" s="168" t="s">
        <v>95</v>
      </c>
      <c r="AA31" s="168" t="s">
        <v>95</v>
      </c>
      <c r="AB31" s="168" t="s">
        <v>95</v>
      </c>
      <c r="AC31" s="168" t="s">
        <v>95</v>
      </c>
      <c r="AD31" s="168" t="s">
        <v>95</v>
      </c>
      <c r="AE31" s="168" t="s">
        <v>95</v>
      </c>
      <c r="AF31" s="168" t="s">
        <v>95</v>
      </c>
      <c r="AG31" s="168" t="s">
        <v>95</v>
      </c>
      <c r="AH31" s="168" t="s">
        <v>95</v>
      </c>
      <c r="AI31" s="168" t="s">
        <v>95</v>
      </c>
      <c r="AJ31" s="168" t="s">
        <v>95</v>
      </c>
      <c r="AK31" s="168" t="s">
        <v>95</v>
      </c>
      <c r="AL31" s="168" t="s">
        <v>95</v>
      </c>
      <c r="AM31" s="168" t="s">
        <v>95</v>
      </c>
      <c r="AN31" s="168" t="s">
        <v>95</v>
      </c>
      <c r="AO31" s="168" t="s">
        <v>95</v>
      </c>
      <c r="AP31" s="168" t="s">
        <v>95</v>
      </c>
      <c r="AQ31" s="168" t="s">
        <v>95</v>
      </c>
      <c r="AR31" s="168" t="s">
        <v>95</v>
      </c>
      <c r="AS31" s="168" t="s">
        <v>95</v>
      </c>
      <c r="AT31" s="168" t="s">
        <v>95</v>
      </c>
      <c r="AU31" s="168" t="s">
        <v>95</v>
      </c>
      <c r="AV31" s="168" t="s">
        <v>95</v>
      </c>
      <c r="AW31" s="168" t="s">
        <v>95</v>
      </c>
      <c r="AX31" s="168" t="s">
        <v>95</v>
      </c>
      <c r="AY31" s="168" t="s">
        <v>95</v>
      </c>
      <c r="AZ31" s="168" t="s">
        <v>95</v>
      </c>
      <c r="BA31" s="168" t="s">
        <v>95</v>
      </c>
      <c r="BB31" s="168" t="s">
        <v>95</v>
      </c>
      <c r="BC31" s="168" t="s">
        <v>95</v>
      </c>
    </row>
    <row r="32" spans="1:55" s="26" customFormat="1" ht="15" customHeight="1" x14ac:dyDescent="0.3">
      <c r="A32" s="167" t="s">
        <v>50</v>
      </c>
      <c r="B32" s="167" t="s">
        <v>51</v>
      </c>
      <c r="C32" s="167" t="s">
        <v>51</v>
      </c>
      <c r="D32" s="167" t="s">
        <v>51</v>
      </c>
      <c r="E32" s="167" t="s">
        <v>51</v>
      </c>
      <c r="F32" s="167" t="s">
        <v>51</v>
      </c>
      <c r="G32" s="167" t="s">
        <v>51</v>
      </c>
      <c r="H32" s="167" t="s">
        <v>51</v>
      </c>
      <c r="I32" s="167" t="s">
        <v>51</v>
      </c>
      <c r="J32" s="167" t="s">
        <v>51</v>
      </c>
      <c r="K32" s="167" t="s">
        <v>51</v>
      </c>
      <c r="L32" s="167" t="s">
        <v>51</v>
      </c>
      <c r="M32" s="167" t="s">
        <v>51</v>
      </c>
      <c r="N32" s="167" t="s">
        <v>51</v>
      </c>
      <c r="O32" s="167" t="s">
        <v>51</v>
      </c>
      <c r="P32" s="167" t="s">
        <v>51</v>
      </c>
      <c r="Q32" s="167" t="s">
        <v>51</v>
      </c>
      <c r="R32" s="167" t="s">
        <v>51</v>
      </c>
      <c r="S32" s="167" t="s">
        <v>51</v>
      </c>
      <c r="T32" s="167" t="s">
        <v>52</v>
      </c>
      <c r="U32" s="167" t="s">
        <v>52</v>
      </c>
      <c r="V32" s="167" t="s">
        <v>52</v>
      </c>
      <c r="W32" s="167" t="s">
        <v>52</v>
      </c>
      <c r="X32" s="167" t="s">
        <v>52</v>
      </c>
      <c r="Y32" s="167" t="s">
        <v>52</v>
      </c>
      <c r="Z32" s="167" t="s">
        <v>52</v>
      </c>
      <c r="AA32" s="167" t="s">
        <v>52</v>
      </c>
      <c r="AB32" s="167" t="s">
        <v>52</v>
      </c>
      <c r="AC32" s="167" t="s">
        <v>52</v>
      </c>
      <c r="AD32" s="167" t="s">
        <v>52</v>
      </c>
      <c r="AE32" s="167" t="s">
        <v>52</v>
      </c>
      <c r="AF32" s="167" t="s">
        <v>52</v>
      </c>
      <c r="AG32" s="167" t="s">
        <v>52</v>
      </c>
      <c r="AH32" s="167" t="s">
        <v>52</v>
      </c>
      <c r="AI32" s="167" t="s">
        <v>52</v>
      </c>
      <c r="AJ32" s="167" t="s">
        <v>52</v>
      </c>
      <c r="AK32" s="167" t="s">
        <v>52</v>
      </c>
      <c r="AL32" s="167" t="s">
        <v>53</v>
      </c>
      <c r="AM32" s="167" t="s">
        <v>53</v>
      </c>
      <c r="AN32" s="167" t="s">
        <v>53</v>
      </c>
      <c r="AO32" s="167" t="s">
        <v>53</v>
      </c>
      <c r="AP32" s="167" t="s">
        <v>53</v>
      </c>
      <c r="AQ32" s="167" t="s">
        <v>53</v>
      </c>
      <c r="AR32" s="167" t="s">
        <v>53</v>
      </c>
      <c r="AS32" s="167" t="s">
        <v>53</v>
      </c>
      <c r="AT32" s="167" t="s">
        <v>53</v>
      </c>
      <c r="AU32" s="167" t="s">
        <v>53</v>
      </c>
      <c r="AV32" s="167" t="s">
        <v>53</v>
      </c>
      <c r="AW32" s="167" t="s">
        <v>53</v>
      </c>
      <c r="AX32" s="167" t="s">
        <v>53</v>
      </c>
      <c r="AY32" s="167" t="s">
        <v>53</v>
      </c>
      <c r="AZ32" s="167" t="s">
        <v>53</v>
      </c>
      <c r="BA32" s="167" t="s">
        <v>53</v>
      </c>
      <c r="BB32" s="167" t="s">
        <v>53</v>
      </c>
      <c r="BC32" s="167" t="s">
        <v>53</v>
      </c>
    </row>
    <row r="33" spans="1:55" s="26" customFormat="1" ht="15" customHeight="1" x14ac:dyDescent="0.3">
      <c r="A33" s="167" t="s">
        <v>50</v>
      </c>
      <c r="B33" s="27" t="s">
        <v>55</v>
      </c>
      <c r="C33" s="27" t="s">
        <v>56</v>
      </c>
      <c r="D33" s="27" t="s">
        <v>117</v>
      </c>
      <c r="E33" s="27" t="s">
        <v>118</v>
      </c>
      <c r="F33" s="27" t="s">
        <v>59</v>
      </c>
      <c r="G33" s="27" t="s">
        <v>60</v>
      </c>
      <c r="H33" s="27" t="s">
        <v>61</v>
      </c>
      <c r="I33" s="27" t="s">
        <v>62</v>
      </c>
      <c r="J33" s="27" t="s">
        <v>63</v>
      </c>
      <c r="K33" s="27" t="s">
        <v>64</v>
      </c>
      <c r="L33" s="27" t="s">
        <v>65</v>
      </c>
      <c r="M33" s="27" t="s">
        <v>66</v>
      </c>
      <c r="N33" s="27" t="s">
        <v>67</v>
      </c>
      <c r="O33" s="27" t="s">
        <v>68</v>
      </c>
      <c r="P33" s="27" t="s">
        <v>69</v>
      </c>
      <c r="Q33" s="27" t="s">
        <v>70</v>
      </c>
      <c r="R33" s="27" t="s">
        <v>71</v>
      </c>
      <c r="S33" s="27" t="s">
        <v>72</v>
      </c>
      <c r="T33" s="27" t="s">
        <v>55</v>
      </c>
      <c r="U33" s="27" t="s">
        <v>56</v>
      </c>
      <c r="V33" s="27" t="s">
        <v>57</v>
      </c>
      <c r="W33" s="27" t="s">
        <v>58</v>
      </c>
      <c r="X33" s="27" t="s">
        <v>59</v>
      </c>
      <c r="Y33" s="27" t="s">
        <v>60</v>
      </c>
      <c r="Z33" s="27" t="s">
        <v>61</v>
      </c>
      <c r="AA33" s="27" t="s">
        <v>62</v>
      </c>
      <c r="AB33" s="27" t="s">
        <v>63</v>
      </c>
      <c r="AC33" s="27" t="s">
        <v>64</v>
      </c>
      <c r="AD33" s="27" t="s">
        <v>65</v>
      </c>
      <c r="AE33" s="27" t="s">
        <v>66</v>
      </c>
      <c r="AF33" s="27" t="s">
        <v>67</v>
      </c>
      <c r="AG33" s="27" t="s">
        <v>68</v>
      </c>
      <c r="AH33" s="27" t="s">
        <v>69</v>
      </c>
      <c r="AI33" s="27" t="s">
        <v>70</v>
      </c>
      <c r="AJ33" s="27" t="s">
        <v>71</v>
      </c>
      <c r="AK33" s="27" t="s">
        <v>72</v>
      </c>
      <c r="AL33" s="27" t="s">
        <v>55</v>
      </c>
      <c r="AM33" s="27" t="s">
        <v>56</v>
      </c>
      <c r="AN33" s="27" t="s">
        <v>57</v>
      </c>
      <c r="AO33" s="27" t="s">
        <v>58</v>
      </c>
      <c r="AP33" s="27" t="s">
        <v>59</v>
      </c>
      <c r="AQ33" s="27" t="s">
        <v>60</v>
      </c>
      <c r="AR33" s="27" t="s">
        <v>61</v>
      </c>
      <c r="AS33" s="27" t="s">
        <v>62</v>
      </c>
      <c r="AT33" s="27" t="s">
        <v>63</v>
      </c>
      <c r="AU33" s="27" t="s">
        <v>64</v>
      </c>
      <c r="AV33" s="27" t="s">
        <v>65</v>
      </c>
      <c r="AW33" s="27" t="s">
        <v>66</v>
      </c>
      <c r="AX33" s="27" t="s">
        <v>67</v>
      </c>
      <c r="AY33" s="27" t="s">
        <v>68</v>
      </c>
      <c r="AZ33" s="27" t="s">
        <v>69</v>
      </c>
      <c r="BA33" s="27" t="s">
        <v>70</v>
      </c>
      <c r="BB33" s="27" t="s">
        <v>71</v>
      </c>
      <c r="BC33" s="27" t="s">
        <v>72</v>
      </c>
    </row>
    <row r="34" spans="1:55" s="26" customFormat="1" ht="15" customHeight="1" x14ac:dyDescent="0.3">
      <c r="A34" s="28" t="s">
        <v>29</v>
      </c>
      <c r="B34" s="54">
        <f>SUM(B35:B45)</f>
        <v>2119661</v>
      </c>
      <c r="C34" s="54">
        <f t="shared" ref="C34:BC34" si="0">SUM(C35:C45)</f>
        <v>657241</v>
      </c>
      <c r="D34" s="54">
        <f t="shared" si="0"/>
        <v>255332</v>
      </c>
      <c r="E34" s="54">
        <f t="shared" si="0"/>
        <v>401909</v>
      </c>
      <c r="F34" s="54">
        <f t="shared" si="0"/>
        <v>103090</v>
      </c>
      <c r="G34" s="54">
        <f t="shared" si="0"/>
        <v>97842</v>
      </c>
      <c r="H34" s="54">
        <f t="shared" si="0"/>
        <v>329684</v>
      </c>
      <c r="I34" s="54">
        <f t="shared" si="0"/>
        <v>176407</v>
      </c>
      <c r="J34" s="54">
        <f t="shared" si="0"/>
        <v>113659</v>
      </c>
      <c r="K34" s="54">
        <f t="shared" si="0"/>
        <v>43509</v>
      </c>
      <c r="L34" s="54">
        <f t="shared" si="0"/>
        <v>166928</v>
      </c>
      <c r="M34" s="54">
        <f t="shared" si="0"/>
        <v>50245</v>
      </c>
      <c r="N34" s="54">
        <f t="shared" si="0"/>
        <v>63171</v>
      </c>
      <c r="O34" s="54">
        <f t="shared" si="0"/>
        <v>50439</v>
      </c>
      <c r="P34" s="54">
        <f t="shared" si="0"/>
        <v>30507</v>
      </c>
      <c r="Q34" s="54">
        <f t="shared" si="0"/>
        <v>98833</v>
      </c>
      <c r="R34" s="54">
        <f t="shared" si="0"/>
        <v>76619</v>
      </c>
      <c r="S34" s="54">
        <f t="shared" si="0"/>
        <v>61487</v>
      </c>
      <c r="T34" s="54">
        <f t="shared" si="0"/>
        <v>1084296</v>
      </c>
      <c r="U34" s="54">
        <f t="shared" si="0"/>
        <v>336249</v>
      </c>
      <c r="V34" s="54">
        <f t="shared" si="0"/>
        <v>129518</v>
      </c>
      <c r="W34" s="54">
        <f t="shared" si="0"/>
        <v>206731</v>
      </c>
      <c r="X34" s="54">
        <f t="shared" si="0"/>
        <v>51489</v>
      </c>
      <c r="Y34" s="54">
        <f t="shared" si="0"/>
        <v>49603</v>
      </c>
      <c r="Z34" s="54">
        <f t="shared" si="0"/>
        <v>171704</v>
      </c>
      <c r="AA34" s="54">
        <f t="shared" si="0"/>
        <v>92003</v>
      </c>
      <c r="AB34" s="54">
        <f t="shared" si="0"/>
        <v>56722</v>
      </c>
      <c r="AC34" s="54">
        <f t="shared" si="0"/>
        <v>21720</v>
      </c>
      <c r="AD34" s="54">
        <f t="shared" si="0"/>
        <v>88873</v>
      </c>
      <c r="AE34" s="54">
        <f t="shared" si="0"/>
        <v>25357</v>
      </c>
      <c r="AF34" s="54">
        <f t="shared" si="0"/>
        <v>31364</v>
      </c>
      <c r="AG34" s="54">
        <f t="shared" si="0"/>
        <v>24884</v>
      </c>
      <c r="AH34" s="54">
        <f t="shared" si="0"/>
        <v>15517</v>
      </c>
      <c r="AI34" s="54">
        <f t="shared" si="0"/>
        <v>49260</v>
      </c>
      <c r="AJ34" s="54">
        <f t="shared" si="0"/>
        <v>38496</v>
      </c>
      <c r="AK34" s="54">
        <f t="shared" si="0"/>
        <v>31055</v>
      </c>
      <c r="AL34" s="54">
        <f t="shared" si="0"/>
        <v>1035365</v>
      </c>
      <c r="AM34" s="54">
        <f t="shared" si="0"/>
        <v>320992</v>
      </c>
      <c r="AN34" s="54">
        <f t="shared" si="0"/>
        <v>125814</v>
      </c>
      <c r="AO34" s="54">
        <f t="shared" si="0"/>
        <v>195178</v>
      </c>
      <c r="AP34" s="54">
        <f t="shared" si="0"/>
        <v>51601</v>
      </c>
      <c r="AQ34" s="54">
        <f t="shared" si="0"/>
        <v>48239</v>
      </c>
      <c r="AR34" s="54">
        <f t="shared" si="0"/>
        <v>157980</v>
      </c>
      <c r="AS34" s="54">
        <f t="shared" si="0"/>
        <v>84404</v>
      </c>
      <c r="AT34" s="54">
        <f t="shared" si="0"/>
        <v>56937</v>
      </c>
      <c r="AU34" s="54">
        <f t="shared" si="0"/>
        <v>21789</v>
      </c>
      <c r="AV34" s="54">
        <f t="shared" si="0"/>
        <v>78055</v>
      </c>
      <c r="AW34" s="54">
        <f t="shared" si="0"/>
        <v>24888</v>
      </c>
      <c r="AX34" s="54">
        <f t="shared" si="0"/>
        <v>31807</v>
      </c>
      <c r="AY34" s="54">
        <f t="shared" si="0"/>
        <v>25555</v>
      </c>
      <c r="AZ34" s="54">
        <f t="shared" si="0"/>
        <v>14990</v>
      </c>
      <c r="BA34" s="54">
        <f t="shared" si="0"/>
        <v>49573</v>
      </c>
      <c r="BB34" s="54">
        <f t="shared" si="0"/>
        <v>38123</v>
      </c>
      <c r="BC34" s="54">
        <f t="shared" si="0"/>
        <v>30432</v>
      </c>
    </row>
    <row r="35" spans="1:55" s="26" customFormat="1" ht="15" customHeight="1" x14ac:dyDescent="0.3">
      <c r="A35" s="28" t="s">
        <v>96</v>
      </c>
      <c r="B35" s="54">
        <f t="shared" ref="B35:AG35" si="1">SUM(B7:B8)</f>
        <v>157990</v>
      </c>
      <c r="C35" s="54">
        <f t="shared" si="1"/>
        <v>56508</v>
      </c>
      <c r="D35" s="54">
        <f t="shared" si="1"/>
        <v>18178</v>
      </c>
      <c r="E35" s="54">
        <f t="shared" si="1"/>
        <v>38330</v>
      </c>
      <c r="F35" s="54">
        <f t="shared" si="1"/>
        <v>5075</v>
      </c>
      <c r="G35" s="54">
        <f t="shared" si="1"/>
        <v>5407</v>
      </c>
      <c r="H35" s="54">
        <f t="shared" si="1"/>
        <v>31464</v>
      </c>
      <c r="I35" s="54">
        <f t="shared" si="1"/>
        <v>14346</v>
      </c>
      <c r="J35" s="54">
        <f t="shared" si="1"/>
        <v>6468</v>
      </c>
      <c r="K35" s="54">
        <f t="shared" si="1"/>
        <v>3712</v>
      </c>
      <c r="L35" s="54">
        <f t="shared" si="1"/>
        <v>14069</v>
      </c>
      <c r="M35" s="54">
        <f t="shared" si="1"/>
        <v>2185</v>
      </c>
      <c r="N35" s="54">
        <f t="shared" si="1"/>
        <v>2521</v>
      </c>
      <c r="O35" s="54">
        <f t="shared" si="1"/>
        <v>2078</v>
      </c>
      <c r="P35" s="54">
        <f t="shared" si="1"/>
        <v>1117</v>
      </c>
      <c r="Q35" s="54">
        <f t="shared" si="1"/>
        <v>7090</v>
      </c>
      <c r="R35" s="54">
        <f t="shared" si="1"/>
        <v>3218</v>
      </c>
      <c r="S35" s="54">
        <f t="shared" si="1"/>
        <v>2732</v>
      </c>
      <c r="T35" s="54">
        <f t="shared" si="1"/>
        <v>80827</v>
      </c>
      <c r="U35" s="54">
        <f t="shared" si="1"/>
        <v>28903</v>
      </c>
      <c r="V35" s="54">
        <f t="shared" si="1"/>
        <v>9384</v>
      </c>
      <c r="W35" s="54">
        <f t="shared" si="1"/>
        <v>19519</v>
      </c>
      <c r="X35" s="54">
        <f t="shared" si="1"/>
        <v>2636</v>
      </c>
      <c r="Y35" s="54">
        <f t="shared" si="1"/>
        <v>2732</v>
      </c>
      <c r="Z35" s="54">
        <f t="shared" si="1"/>
        <v>16193</v>
      </c>
      <c r="AA35" s="54">
        <f t="shared" si="1"/>
        <v>7296</v>
      </c>
      <c r="AB35" s="54">
        <f t="shared" si="1"/>
        <v>3282</v>
      </c>
      <c r="AC35" s="54">
        <f t="shared" si="1"/>
        <v>1853</v>
      </c>
      <c r="AD35" s="54">
        <f t="shared" si="1"/>
        <v>7130</v>
      </c>
      <c r="AE35" s="54">
        <f t="shared" si="1"/>
        <v>1107</v>
      </c>
      <c r="AF35" s="54">
        <f t="shared" si="1"/>
        <v>1337</v>
      </c>
      <c r="AG35" s="54">
        <f t="shared" si="1"/>
        <v>1043</v>
      </c>
      <c r="AH35" s="54">
        <f t="shared" ref="AH35:BC35" si="2">SUM(AH7:AH8)</f>
        <v>568</v>
      </c>
      <c r="AI35" s="54">
        <f t="shared" si="2"/>
        <v>3697</v>
      </c>
      <c r="AJ35" s="54">
        <f t="shared" si="2"/>
        <v>1663</v>
      </c>
      <c r="AK35" s="54">
        <f t="shared" si="2"/>
        <v>1387</v>
      </c>
      <c r="AL35" s="54">
        <f t="shared" si="2"/>
        <v>77163</v>
      </c>
      <c r="AM35" s="54">
        <f t="shared" si="2"/>
        <v>27605</v>
      </c>
      <c r="AN35" s="54">
        <f t="shared" si="2"/>
        <v>8794</v>
      </c>
      <c r="AO35" s="54">
        <f t="shared" si="2"/>
        <v>18811</v>
      </c>
      <c r="AP35" s="54">
        <f t="shared" si="2"/>
        <v>2439</v>
      </c>
      <c r="AQ35" s="54">
        <f t="shared" si="2"/>
        <v>2675</v>
      </c>
      <c r="AR35" s="54">
        <f t="shared" si="2"/>
        <v>15271</v>
      </c>
      <c r="AS35" s="54">
        <f t="shared" si="2"/>
        <v>7050</v>
      </c>
      <c r="AT35" s="54">
        <f t="shared" si="2"/>
        <v>3186</v>
      </c>
      <c r="AU35" s="54">
        <f t="shared" si="2"/>
        <v>1859</v>
      </c>
      <c r="AV35" s="54">
        <f t="shared" si="2"/>
        <v>6939</v>
      </c>
      <c r="AW35" s="54">
        <f t="shared" si="2"/>
        <v>1078</v>
      </c>
      <c r="AX35" s="54">
        <f t="shared" si="2"/>
        <v>1184</v>
      </c>
      <c r="AY35" s="54">
        <f t="shared" si="2"/>
        <v>1035</v>
      </c>
      <c r="AZ35" s="54">
        <f t="shared" si="2"/>
        <v>549</v>
      </c>
      <c r="BA35" s="54">
        <f t="shared" si="2"/>
        <v>3393</v>
      </c>
      <c r="BB35" s="54">
        <f t="shared" si="2"/>
        <v>1555</v>
      </c>
      <c r="BC35" s="54">
        <f t="shared" si="2"/>
        <v>1345</v>
      </c>
    </row>
    <row r="36" spans="1:55" s="26" customFormat="1" ht="15" customHeight="1" x14ac:dyDescent="0.3">
      <c r="A36" s="28" t="s">
        <v>97</v>
      </c>
      <c r="B36" s="54">
        <f t="shared" ref="B36:AG36" si="3">SUM(B9:B10)</f>
        <v>200759</v>
      </c>
      <c r="C36" s="54">
        <f t="shared" si="3"/>
        <v>67479</v>
      </c>
      <c r="D36" s="54">
        <f t="shared" si="3"/>
        <v>25490</v>
      </c>
      <c r="E36" s="54">
        <f t="shared" si="3"/>
        <v>41989</v>
      </c>
      <c r="F36" s="54">
        <f t="shared" si="3"/>
        <v>8075</v>
      </c>
      <c r="G36" s="54">
        <f t="shared" si="3"/>
        <v>7893</v>
      </c>
      <c r="H36" s="54">
        <f t="shared" si="3"/>
        <v>36257</v>
      </c>
      <c r="I36" s="54">
        <f t="shared" si="3"/>
        <v>16981</v>
      </c>
      <c r="J36" s="54">
        <f t="shared" si="3"/>
        <v>9206</v>
      </c>
      <c r="K36" s="54">
        <f t="shared" si="3"/>
        <v>6207</v>
      </c>
      <c r="L36" s="54">
        <f t="shared" si="3"/>
        <v>15892</v>
      </c>
      <c r="M36" s="54">
        <f t="shared" si="3"/>
        <v>4118</v>
      </c>
      <c r="N36" s="54">
        <f t="shared" si="3"/>
        <v>4369</v>
      </c>
      <c r="O36" s="54">
        <f t="shared" si="3"/>
        <v>3253</v>
      </c>
      <c r="P36" s="54">
        <f t="shared" si="3"/>
        <v>2078</v>
      </c>
      <c r="Q36" s="54">
        <f t="shared" si="3"/>
        <v>9446</v>
      </c>
      <c r="R36" s="54">
        <f t="shared" si="3"/>
        <v>5339</v>
      </c>
      <c r="S36" s="54">
        <f t="shared" si="3"/>
        <v>4166</v>
      </c>
      <c r="T36" s="54">
        <f t="shared" si="3"/>
        <v>104166</v>
      </c>
      <c r="U36" s="54">
        <f t="shared" si="3"/>
        <v>34884</v>
      </c>
      <c r="V36" s="54">
        <f t="shared" si="3"/>
        <v>13195</v>
      </c>
      <c r="W36" s="54">
        <f t="shared" si="3"/>
        <v>21689</v>
      </c>
      <c r="X36" s="54">
        <f t="shared" si="3"/>
        <v>4182</v>
      </c>
      <c r="Y36" s="54">
        <f t="shared" si="3"/>
        <v>4091</v>
      </c>
      <c r="Z36" s="54">
        <f t="shared" si="3"/>
        <v>18644</v>
      </c>
      <c r="AA36" s="54">
        <f t="shared" si="3"/>
        <v>8986</v>
      </c>
      <c r="AB36" s="54">
        <f t="shared" si="3"/>
        <v>4723</v>
      </c>
      <c r="AC36" s="54">
        <f t="shared" si="3"/>
        <v>3262</v>
      </c>
      <c r="AD36" s="54">
        <f t="shared" si="3"/>
        <v>8331</v>
      </c>
      <c r="AE36" s="54">
        <f t="shared" si="3"/>
        <v>2152</v>
      </c>
      <c r="AF36" s="54">
        <f t="shared" si="3"/>
        <v>2316</v>
      </c>
      <c r="AG36" s="54">
        <f t="shared" si="3"/>
        <v>1652</v>
      </c>
      <c r="AH36" s="54">
        <f t="shared" ref="AH36:BC36" si="4">SUM(AH9:AH10)</f>
        <v>1104</v>
      </c>
      <c r="AI36" s="54">
        <f t="shared" si="4"/>
        <v>4890</v>
      </c>
      <c r="AJ36" s="54">
        <f t="shared" si="4"/>
        <v>2784</v>
      </c>
      <c r="AK36" s="54">
        <f t="shared" si="4"/>
        <v>2165</v>
      </c>
      <c r="AL36" s="54">
        <f t="shared" si="4"/>
        <v>96593</v>
      </c>
      <c r="AM36" s="54">
        <f t="shared" si="4"/>
        <v>32595</v>
      </c>
      <c r="AN36" s="54">
        <f t="shared" si="4"/>
        <v>12295</v>
      </c>
      <c r="AO36" s="54">
        <f t="shared" si="4"/>
        <v>20300</v>
      </c>
      <c r="AP36" s="54">
        <f t="shared" si="4"/>
        <v>3893</v>
      </c>
      <c r="AQ36" s="54">
        <f t="shared" si="4"/>
        <v>3802</v>
      </c>
      <c r="AR36" s="54">
        <f t="shared" si="4"/>
        <v>17613</v>
      </c>
      <c r="AS36" s="54">
        <f t="shared" si="4"/>
        <v>7995</v>
      </c>
      <c r="AT36" s="54">
        <f t="shared" si="4"/>
        <v>4483</v>
      </c>
      <c r="AU36" s="54">
        <f t="shared" si="4"/>
        <v>2945</v>
      </c>
      <c r="AV36" s="54">
        <f t="shared" si="4"/>
        <v>7561</v>
      </c>
      <c r="AW36" s="54">
        <f t="shared" si="4"/>
        <v>1966</v>
      </c>
      <c r="AX36" s="54">
        <f t="shared" si="4"/>
        <v>2053</v>
      </c>
      <c r="AY36" s="54">
        <f t="shared" si="4"/>
        <v>1601</v>
      </c>
      <c r="AZ36" s="54">
        <f t="shared" si="4"/>
        <v>974</v>
      </c>
      <c r="BA36" s="54">
        <f t="shared" si="4"/>
        <v>4556</v>
      </c>
      <c r="BB36" s="54">
        <f t="shared" si="4"/>
        <v>2555</v>
      </c>
      <c r="BC36" s="54">
        <f t="shared" si="4"/>
        <v>2001</v>
      </c>
    </row>
    <row r="37" spans="1:55" s="26" customFormat="1" ht="15" customHeight="1" x14ac:dyDescent="0.3">
      <c r="A37" s="28" t="s">
        <v>98</v>
      </c>
      <c r="B37" s="54">
        <f t="shared" ref="B37:AG37" si="5">SUM(B11:B12)</f>
        <v>235052</v>
      </c>
      <c r="C37" s="54">
        <f t="shared" si="5"/>
        <v>94037</v>
      </c>
      <c r="D37" s="54">
        <f t="shared" si="5"/>
        <v>34342</v>
      </c>
      <c r="E37" s="54">
        <f t="shared" si="5"/>
        <v>59695</v>
      </c>
      <c r="F37" s="54">
        <f t="shared" si="5"/>
        <v>10920</v>
      </c>
      <c r="G37" s="54">
        <f t="shared" si="5"/>
        <v>8873</v>
      </c>
      <c r="H37" s="54">
        <f t="shared" si="5"/>
        <v>37527</v>
      </c>
      <c r="I37" s="54">
        <f t="shared" si="5"/>
        <v>18642</v>
      </c>
      <c r="J37" s="54">
        <f t="shared" si="5"/>
        <v>10580</v>
      </c>
      <c r="K37" s="54">
        <f t="shared" si="5"/>
        <v>4733</v>
      </c>
      <c r="L37" s="54">
        <f t="shared" si="5"/>
        <v>15426</v>
      </c>
      <c r="M37" s="54">
        <f t="shared" si="5"/>
        <v>3596</v>
      </c>
      <c r="N37" s="54">
        <f t="shared" si="5"/>
        <v>4798</v>
      </c>
      <c r="O37" s="54">
        <f t="shared" si="5"/>
        <v>3482</v>
      </c>
      <c r="P37" s="54">
        <f t="shared" si="5"/>
        <v>2430</v>
      </c>
      <c r="Q37" s="54">
        <f t="shared" si="5"/>
        <v>9075</v>
      </c>
      <c r="R37" s="54">
        <f t="shared" si="5"/>
        <v>6320</v>
      </c>
      <c r="S37" s="54">
        <f t="shared" si="5"/>
        <v>4613</v>
      </c>
      <c r="T37" s="54">
        <f t="shared" si="5"/>
        <v>130321</v>
      </c>
      <c r="U37" s="54">
        <f t="shared" si="5"/>
        <v>49814</v>
      </c>
      <c r="V37" s="54">
        <f t="shared" si="5"/>
        <v>18259</v>
      </c>
      <c r="W37" s="54">
        <f t="shared" si="5"/>
        <v>31555</v>
      </c>
      <c r="X37" s="54">
        <f t="shared" si="5"/>
        <v>5913</v>
      </c>
      <c r="Y37" s="54">
        <f t="shared" si="5"/>
        <v>5161</v>
      </c>
      <c r="Z37" s="54">
        <f t="shared" si="5"/>
        <v>20925</v>
      </c>
      <c r="AA37" s="54">
        <f t="shared" si="5"/>
        <v>11209</v>
      </c>
      <c r="AB37" s="54">
        <f t="shared" si="5"/>
        <v>5947</v>
      </c>
      <c r="AC37" s="54">
        <f t="shared" si="5"/>
        <v>2655</v>
      </c>
      <c r="AD37" s="54">
        <f t="shared" si="5"/>
        <v>9058</v>
      </c>
      <c r="AE37" s="54">
        <f t="shared" si="5"/>
        <v>2077</v>
      </c>
      <c r="AF37" s="54">
        <f t="shared" si="5"/>
        <v>2756</v>
      </c>
      <c r="AG37" s="54">
        <f t="shared" si="5"/>
        <v>2044</v>
      </c>
      <c r="AH37" s="54">
        <f t="shared" ref="AH37:BC37" si="6">SUM(AH11:AH12)</f>
        <v>1429</v>
      </c>
      <c r="AI37" s="54">
        <f t="shared" si="6"/>
        <v>5030</v>
      </c>
      <c r="AJ37" s="54">
        <f t="shared" si="6"/>
        <v>3595</v>
      </c>
      <c r="AK37" s="54">
        <f t="shared" si="6"/>
        <v>2708</v>
      </c>
      <c r="AL37" s="54">
        <f t="shared" si="6"/>
        <v>104731</v>
      </c>
      <c r="AM37" s="54">
        <f t="shared" si="6"/>
        <v>44223</v>
      </c>
      <c r="AN37" s="54">
        <f t="shared" si="6"/>
        <v>16083</v>
      </c>
      <c r="AO37" s="54">
        <f t="shared" si="6"/>
        <v>28140</v>
      </c>
      <c r="AP37" s="54">
        <f t="shared" si="6"/>
        <v>5007</v>
      </c>
      <c r="AQ37" s="54">
        <f t="shared" si="6"/>
        <v>3712</v>
      </c>
      <c r="AR37" s="54">
        <f t="shared" si="6"/>
        <v>16602</v>
      </c>
      <c r="AS37" s="54">
        <f t="shared" si="6"/>
        <v>7433</v>
      </c>
      <c r="AT37" s="54">
        <f t="shared" si="6"/>
        <v>4633</v>
      </c>
      <c r="AU37" s="54">
        <f t="shared" si="6"/>
        <v>2078</v>
      </c>
      <c r="AV37" s="54">
        <f t="shared" si="6"/>
        <v>6368</v>
      </c>
      <c r="AW37" s="54">
        <f t="shared" si="6"/>
        <v>1519</v>
      </c>
      <c r="AX37" s="54">
        <f t="shared" si="6"/>
        <v>2042</v>
      </c>
      <c r="AY37" s="54">
        <f t="shared" si="6"/>
        <v>1438</v>
      </c>
      <c r="AZ37" s="54">
        <f t="shared" si="6"/>
        <v>1001</v>
      </c>
      <c r="BA37" s="54">
        <f t="shared" si="6"/>
        <v>4045</v>
      </c>
      <c r="BB37" s="54">
        <f t="shared" si="6"/>
        <v>2725</v>
      </c>
      <c r="BC37" s="54">
        <f t="shared" si="6"/>
        <v>1905</v>
      </c>
    </row>
    <row r="38" spans="1:55" s="26" customFormat="1" ht="15" customHeight="1" x14ac:dyDescent="0.3">
      <c r="A38" s="28" t="s">
        <v>99</v>
      </c>
      <c r="B38" s="54">
        <f t="shared" ref="B38:AG38" si="7">SUM(B13:B14)</f>
        <v>255699</v>
      </c>
      <c r="C38" s="54">
        <f t="shared" si="7"/>
        <v>100551</v>
      </c>
      <c r="D38" s="54">
        <f t="shared" si="7"/>
        <v>31268</v>
      </c>
      <c r="E38" s="54">
        <f t="shared" si="7"/>
        <v>69283</v>
      </c>
      <c r="F38" s="54">
        <f t="shared" si="7"/>
        <v>8755</v>
      </c>
      <c r="G38" s="54">
        <f t="shared" si="7"/>
        <v>8594</v>
      </c>
      <c r="H38" s="54">
        <f t="shared" si="7"/>
        <v>48505</v>
      </c>
      <c r="I38" s="54">
        <f t="shared" si="7"/>
        <v>21149</v>
      </c>
      <c r="J38" s="54">
        <f t="shared" si="7"/>
        <v>10014</v>
      </c>
      <c r="K38" s="54">
        <f t="shared" si="7"/>
        <v>4727</v>
      </c>
      <c r="L38" s="54">
        <f t="shared" si="7"/>
        <v>21106</v>
      </c>
      <c r="M38" s="54">
        <f t="shared" si="7"/>
        <v>3236</v>
      </c>
      <c r="N38" s="54">
        <f t="shared" si="7"/>
        <v>3988</v>
      </c>
      <c r="O38" s="54">
        <f t="shared" si="7"/>
        <v>3088</v>
      </c>
      <c r="P38" s="54">
        <f t="shared" si="7"/>
        <v>1922</v>
      </c>
      <c r="Q38" s="54">
        <f t="shared" si="7"/>
        <v>9822</v>
      </c>
      <c r="R38" s="54">
        <f t="shared" si="7"/>
        <v>5752</v>
      </c>
      <c r="S38" s="54">
        <f t="shared" si="7"/>
        <v>4490</v>
      </c>
      <c r="T38" s="54">
        <f t="shared" si="7"/>
        <v>138046</v>
      </c>
      <c r="U38" s="54">
        <f t="shared" si="7"/>
        <v>53614</v>
      </c>
      <c r="V38" s="54">
        <f t="shared" si="7"/>
        <v>16601</v>
      </c>
      <c r="W38" s="54">
        <f t="shared" si="7"/>
        <v>37013</v>
      </c>
      <c r="X38" s="54">
        <f t="shared" si="7"/>
        <v>4744</v>
      </c>
      <c r="Y38" s="54">
        <f t="shared" si="7"/>
        <v>4674</v>
      </c>
      <c r="Z38" s="54">
        <f t="shared" si="7"/>
        <v>25962</v>
      </c>
      <c r="AA38" s="54">
        <f t="shared" si="7"/>
        <v>11806</v>
      </c>
      <c r="AB38" s="54">
        <f t="shared" si="7"/>
        <v>5334</v>
      </c>
      <c r="AC38" s="54">
        <f t="shared" si="7"/>
        <v>2424</v>
      </c>
      <c r="AD38" s="54">
        <f t="shared" si="7"/>
        <v>12089</v>
      </c>
      <c r="AE38" s="54">
        <f t="shared" si="7"/>
        <v>1711</v>
      </c>
      <c r="AF38" s="54">
        <f t="shared" si="7"/>
        <v>2156</v>
      </c>
      <c r="AG38" s="54">
        <f t="shared" si="7"/>
        <v>1693</v>
      </c>
      <c r="AH38" s="54">
        <f t="shared" ref="AH38:BC38" si="8">SUM(AH13:AH14)</f>
        <v>1085</v>
      </c>
      <c r="AI38" s="54">
        <f t="shared" si="8"/>
        <v>5080</v>
      </c>
      <c r="AJ38" s="54">
        <f t="shared" si="8"/>
        <v>3178</v>
      </c>
      <c r="AK38" s="54">
        <f t="shared" si="8"/>
        <v>2496</v>
      </c>
      <c r="AL38" s="54">
        <f t="shared" si="8"/>
        <v>117653</v>
      </c>
      <c r="AM38" s="54">
        <f t="shared" si="8"/>
        <v>46937</v>
      </c>
      <c r="AN38" s="54">
        <f t="shared" si="8"/>
        <v>14667</v>
      </c>
      <c r="AO38" s="54">
        <f t="shared" si="8"/>
        <v>32270</v>
      </c>
      <c r="AP38" s="54">
        <f t="shared" si="8"/>
        <v>4011</v>
      </c>
      <c r="AQ38" s="54">
        <f t="shared" si="8"/>
        <v>3920</v>
      </c>
      <c r="AR38" s="54">
        <f t="shared" si="8"/>
        <v>22543</v>
      </c>
      <c r="AS38" s="54">
        <f t="shared" si="8"/>
        <v>9343</v>
      </c>
      <c r="AT38" s="54">
        <f t="shared" si="8"/>
        <v>4680</v>
      </c>
      <c r="AU38" s="54">
        <f t="shared" si="8"/>
        <v>2303</v>
      </c>
      <c r="AV38" s="54">
        <f t="shared" si="8"/>
        <v>9017</v>
      </c>
      <c r="AW38" s="54">
        <f t="shared" si="8"/>
        <v>1525</v>
      </c>
      <c r="AX38" s="54">
        <f t="shared" si="8"/>
        <v>1832</v>
      </c>
      <c r="AY38" s="54">
        <f t="shared" si="8"/>
        <v>1395</v>
      </c>
      <c r="AZ38" s="54">
        <f t="shared" si="8"/>
        <v>837</v>
      </c>
      <c r="BA38" s="54">
        <f t="shared" si="8"/>
        <v>4742</v>
      </c>
      <c r="BB38" s="54">
        <f t="shared" si="8"/>
        <v>2574</v>
      </c>
      <c r="BC38" s="54">
        <f t="shared" si="8"/>
        <v>1994</v>
      </c>
    </row>
    <row r="39" spans="1:55" s="26" customFormat="1" ht="15" customHeight="1" x14ac:dyDescent="0.3">
      <c r="A39" s="28" t="s">
        <v>100</v>
      </c>
      <c r="B39" s="54">
        <f t="shared" ref="B39:AG39" si="9">SUM(B15:B16)</f>
        <v>326698</v>
      </c>
      <c r="C39" s="54">
        <f t="shared" si="9"/>
        <v>111916</v>
      </c>
      <c r="D39" s="54">
        <f t="shared" si="9"/>
        <v>41700</v>
      </c>
      <c r="E39" s="54">
        <f t="shared" si="9"/>
        <v>70216</v>
      </c>
      <c r="F39" s="54">
        <f t="shared" si="9"/>
        <v>12692</v>
      </c>
      <c r="G39" s="54">
        <f t="shared" si="9"/>
        <v>13222</v>
      </c>
      <c r="H39" s="54">
        <f t="shared" si="9"/>
        <v>59909</v>
      </c>
      <c r="I39" s="54">
        <f t="shared" si="9"/>
        <v>27803</v>
      </c>
      <c r="J39" s="54">
        <f t="shared" si="9"/>
        <v>14405</v>
      </c>
      <c r="K39" s="54">
        <f t="shared" si="9"/>
        <v>8267</v>
      </c>
      <c r="L39" s="54">
        <f t="shared" si="9"/>
        <v>27308</v>
      </c>
      <c r="M39" s="54">
        <f t="shared" si="9"/>
        <v>5856</v>
      </c>
      <c r="N39" s="54">
        <f t="shared" si="9"/>
        <v>6644</v>
      </c>
      <c r="O39" s="54">
        <f t="shared" si="9"/>
        <v>5321</v>
      </c>
      <c r="P39" s="54">
        <f t="shared" si="9"/>
        <v>2916</v>
      </c>
      <c r="Q39" s="54">
        <f t="shared" si="9"/>
        <v>14094</v>
      </c>
      <c r="R39" s="54">
        <f t="shared" si="9"/>
        <v>8930</v>
      </c>
      <c r="S39" s="54">
        <f t="shared" si="9"/>
        <v>7415</v>
      </c>
      <c r="T39" s="54">
        <f t="shared" si="9"/>
        <v>173979</v>
      </c>
      <c r="U39" s="54">
        <f t="shared" si="9"/>
        <v>58260</v>
      </c>
      <c r="V39" s="54">
        <f t="shared" si="9"/>
        <v>21515</v>
      </c>
      <c r="W39" s="54">
        <f t="shared" si="9"/>
        <v>36745</v>
      </c>
      <c r="X39" s="54">
        <f t="shared" si="9"/>
        <v>6672</v>
      </c>
      <c r="Y39" s="54">
        <f t="shared" si="9"/>
        <v>7232</v>
      </c>
      <c r="Z39" s="54">
        <f t="shared" si="9"/>
        <v>32413</v>
      </c>
      <c r="AA39" s="54">
        <f t="shared" si="9"/>
        <v>14835</v>
      </c>
      <c r="AB39" s="54">
        <f t="shared" si="9"/>
        <v>7616</v>
      </c>
      <c r="AC39" s="54">
        <f t="shared" si="9"/>
        <v>4001</v>
      </c>
      <c r="AD39" s="54">
        <f t="shared" si="9"/>
        <v>15332</v>
      </c>
      <c r="AE39" s="54">
        <f t="shared" si="9"/>
        <v>3183</v>
      </c>
      <c r="AF39" s="54">
        <f t="shared" si="9"/>
        <v>3622</v>
      </c>
      <c r="AG39" s="54">
        <f t="shared" si="9"/>
        <v>2895</v>
      </c>
      <c r="AH39" s="54">
        <f t="shared" ref="AH39:BC39" si="10">SUM(AH15:AH16)</f>
        <v>1694</v>
      </c>
      <c r="AI39" s="54">
        <f t="shared" si="10"/>
        <v>7235</v>
      </c>
      <c r="AJ39" s="54">
        <f t="shared" si="10"/>
        <v>4851</v>
      </c>
      <c r="AK39" s="54">
        <f t="shared" si="10"/>
        <v>4138</v>
      </c>
      <c r="AL39" s="54">
        <f t="shared" si="10"/>
        <v>152719</v>
      </c>
      <c r="AM39" s="54">
        <f t="shared" si="10"/>
        <v>53656</v>
      </c>
      <c r="AN39" s="54">
        <f t="shared" si="10"/>
        <v>20185</v>
      </c>
      <c r="AO39" s="54">
        <f t="shared" si="10"/>
        <v>33471</v>
      </c>
      <c r="AP39" s="54">
        <f t="shared" si="10"/>
        <v>6020</v>
      </c>
      <c r="AQ39" s="54">
        <f t="shared" si="10"/>
        <v>5990</v>
      </c>
      <c r="AR39" s="54">
        <f t="shared" si="10"/>
        <v>27496</v>
      </c>
      <c r="AS39" s="54">
        <f t="shared" si="10"/>
        <v>12968</v>
      </c>
      <c r="AT39" s="54">
        <f t="shared" si="10"/>
        <v>6789</v>
      </c>
      <c r="AU39" s="54">
        <f t="shared" si="10"/>
        <v>4266</v>
      </c>
      <c r="AV39" s="54">
        <f t="shared" si="10"/>
        <v>11976</v>
      </c>
      <c r="AW39" s="54">
        <f t="shared" si="10"/>
        <v>2673</v>
      </c>
      <c r="AX39" s="54">
        <f t="shared" si="10"/>
        <v>3022</v>
      </c>
      <c r="AY39" s="54">
        <f t="shared" si="10"/>
        <v>2426</v>
      </c>
      <c r="AZ39" s="54">
        <f t="shared" si="10"/>
        <v>1222</v>
      </c>
      <c r="BA39" s="54">
        <f t="shared" si="10"/>
        <v>6859</v>
      </c>
      <c r="BB39" s="54">
        <f t="shared" si="10"/>
        <v>4079</v>
      </c>
      <c r="BC39" s="54">
        <f t="shared" si="10"/>
        <v>3277</v>
      </c>
    </row>
    <row r="40" spans="1:55" s="26" customFormat="1" ht="15" customHeight="1" x14ac:dyDescent="0.3">
      <c r="A40" s="28" t="s">
        <v>101</v>
      </c>
      <c r="B40" s="54">
        <f t="shared" ref="B40:AG40" si="11">SUM(B17:B18)</f>
        <v>341035</v>
      </c>
      <c r="C40" s="54">
        <f t="shared" si="11"/>
        <v>104669</v>
      </c>
      <c r="D40" s="54">
        <f t="shared" si="11"/>
        <v>43533</v>
      </c>
      <c r="E40" s="54">
        <f t="shared" si="11"/>
        <v>61136</v>
      </c>
      <c r="F40" s="54">
        <f t="shared" si="11"/>
        <v>17579</v>
      </c>
      <c r="G40" s="54">
        <f t="shared" si="11"/>
        <v>16478</v>
      </c>
      <c r="H40" s="54">
        <f t="shared" si="11"/>
        <v>49302</v>
      </c>
      <c r="I40" s="54">
        <f t="shared" si="11"/>
        <v>28809</v>
      </c>
      <c r="J40" s="54">
        <f t="shared" si="11"/>
        <v>19151</v>
      </c>
      <c r="K40" s="54">
        <f t="shared" si="11"/>
        <v>7259</v>
      </c>
      <c r="L40" s="54">
        <f t="shared" si="11"/>
        <v>26757</v>
      </c>
      <c r="M40" s="54">
        <f t="shared" si="11"/>
        <v>8810</v>
      </c>
      <c r="N40" s="54">
        <f t="shared" si="11"/>
        <v>10137</v>
      </c>
      <c r="O40" s="54">
        <f t="shared" si="11"/>
        <v>8132</v>
      </c>
      <c r="P40" s="54">
        <f t="shared" si="11"/>
        <v>4999</v>
      </c>
      <c r="Q40" s="54">
        <f t="shared" si="11"/>
        <v>15632</v>
      </c>
      <c r="R40" s="54">
        <f t="shared" si="11"/>
        <v>12837</v>
      </c>
      <c r="S40" s="54">
        <f t="shared" si="11"/>
        <v>10484</v>
      </c>
      <c r="T40" s="54">
        <f t="shared" si="11"/>
        <v>181028</v>
      </c>
      <c r="U40" s="54">
        <f t="shared" si="11"/>
        <v>53594</v>
      </c>
      <c r="V40" s="54">
        <f t="shared" si="11"/>
        <v>22183</v>
      </c>
      <c r="W40" s="54">
        <f t="shared" si="11"/>
        <v>31411</v>
      </c>
      <c r="X40" s="54">
        <f t="shared" si="11"/>
        <v>9079</v>
      </c>
      <c r="Y40" s="54">
        <f t="shared" si="11"/>
        <v>8851</v>
      </c>
      <c r="Z40" s="54">
        <f t="shared" si="11"/>
        <v>26826</v>
      </c>
      <c r="AA40" s="54">
        <f t="shared" si="11"/>
        <v>15443</v>
      </c>
      <c r="AB40" s="54">
        <f t="shared" si="11"/>
        <v>10101</v>
      </c>
      <c r="AC40" s="54">
        <f t="shared" si="11"/>
        <v>3638</v>
      </c>
      <c r="AD40" s="54">
        <f t="shared" si="11"/>
        <v>15154</v>
      </c>
      <c r="AE40" s="54">
        <f t="shared" si="11"/>
        <v>4883</v>
      </c>
      <c r="AF40" s="54">
        <f t="shared" si="11"/>
        <v>5333</v>
      </c>
      <c r="AG40" s="54">
        <f t="shared" si="11"/>
        <v>4459</v>
      </c>
      <c r="AH40" s="54">
        <f t="shared" ref="AH40:BC40" si="12">SUM(AH17:AH18)</f>
        <v>2777</v>
      </c>
      <c r="AI40" s="54">
        <f t="shared" si="12"/>
        <v>8279</v>
      </c>
      <c r="AJ40" s="54">
        <f t="shared" si="12"/>
        <v>6949</v>
      </c>
      <c r="AK40" s="54">
        <f t="shared" si="12"/>
        <v>5662</v>
      </c>
      <c r="AL40" s="54">
        <f t="shared" si="12"/>
        <v>160007</v>
      </c>
      <c r="AM40" s="54">
        <f t="shared" si="12"/>
        <v>51075</v>
      </c>
      <c r="AN40" s="54">
        <f t="shared" si="12"/>
        <v>21350</v>
      </c>
      <c r="AO40" s="54">
        <f t="shared" si="12"/>
        <v>29725</v>
      </c>
      <c r="AP40" s="54">
        <f t="shared" si="12"/>
        <v>8500</v>
      </c>
      <c r="AQ40" s="54">
        <f t="shared" si="12"/>
        <v>7627</v>
      </c>
      <c r="AR40" s="54">
        <f t="shared" si="12"/>
        <v>22476</v>
      </c>
      <c r="AS40" s="54">
        <f t="shared" si="12"/>
        <v>13366</v>
      </c>
      <c r="AT40" s="54">
        <f t="shared" si="12"/>
        <v>9050</v>
      </c>
      <c r="AU40" s="54">
        <f t="shared" si="12"/>
        <v>3621</v>
      </c>
      <c r="AV40" s="54">
        <f t="shared" si="12"/>
        <v>11603</v>
      </c>
      <c r="AW40" s="54">
        <f t="shared" si="12"/>
        <v>3927</v>
      </c>
      <c r="AX40" s="54">
        <f t="shared" si="12"/>
        <v>4804</v>
      </c>
      <c r="AY40" s="54">
        <f t="shared" si="12"/>
        <v>3673</v>
      </c>
      <c r="AZ40" s="54">
        <f t="shared" si="12"/>
        <v>2222</v>
      </c>
      <c r="BA40" s="54">
        <f t="shared" si="12"/>
        <v>7353</v>
      </c>
      <c r="BB40" s="54">
        <f t="shared" si="12"/>
        <v>5888</v>
      </c>
      <c r="BC40" s="54">
        <f t="shared" si="12"/>
        <v>4822</v>
      </c>
    </row>
    <row r="41" spans="1:55" s="26" customFormat="1" ht="15" customHeight="1" x14ac:dyDescent="0.3">
      <c r="A41" s="28" t="s">
        <v>102</v>
      </c>
      <c r="B41" s="54">
        <f t="shared" ref="B41:AG41" si="13">SUM(B19:B20)</f>
        <v>304788</v>
      </c>
      <c r="C41" s="54">
        <f t="shared" si="13"/>
        <v>71547</v>
      </c>
      <c r="D41" s="54">
        <f t="shared" si="13"/>
        <v>34689</v>
      </c>
      <c r="E41" s="54">
        <f t="shared" si="13"/>
        <v>36858</v>
      </c>
      <c r="F41" s="54">
        <f t="shared" si="13"/>
        <v>19746</v>
      </c>
      <c r="G41" s="54">
        <f t="shared" si="13"/>
        <v>18106</v>
      </c>
      <c r="H41" s="54">
        <f t="shared" si="13"/>
        <v>35971</v>
      </c>
      <c r="I41" s="54">
        <f t="shared" si="13"/>
        <v>24299</v>
      </c>
      <c r="J41" s="54">
        <f t="shared" si="13"/>
        <v>21075</v>
      </c>
      <c r="K41" s="54">
        <f t="shared" si="13"/>
        <v>5025</v>
      </c>
      <c r="L41" s="54">
        <f t="shared" si="13"/>
        <v>23046</v>
      </c>
      <c r="M41" s="54">
        <f t="shared" si="13"/>
        <v>10504</v>
      </c>
      <c r="N41" s="54">
        <f t="shared" si="13"/>
        <v>13640</v>
      </c>
      <c r="O41" s="54">
        <f t="shared" si="13"/>
        <v>10612</v>
      </c>
      <c r="P41" s="54">
        <f t="shared" si="13"/>
        <v>6615</v>
      </c>
      <c r="Q41" s="54">
        <f t="shared" si="13"/>
        <v>15798</v>
      </c>
      <c r="R41" s="54">
        <f t="shared" si="13"/>
        <v>15772</v>
      </c>
      <c r="S41" s="54">
        <f t="shared" si="13"/>
        <v>13032</v>
      </c>
      <c r="T41" s="54">
        <f t="shared" si="13"/>
        <v>153664</v>
      </c>
      <c r="U41" s="54">
        <f t="shared" si="13"/>
        <v>36282</v>
      </c>
      <c r="V41" s="54">
        <f t="shared" si="13"/>
        <v>17422</v>
      </c>
      <c r="W41" s="54">
        <f t="shared" si="13"/>
        <v>18860</v>
      </c>
      <c r="X41" s="54">
        <f t="shared" si="13"/>
        <v>9900</v>
      </c>
      <c r="Y41" s="54">
        <f t="shared" si="13"/>
        <v>8982</v>
      </c>
      <c r="Z41" s="54">
        <f t="shared" si="13"/>
        <v>18214</v>
      </c>
      <c r="AA41" s="54">
        <f t="shared" si="13"/>
        <v>12234</v>
      </c>
      <c r="AB41" s="54">
        <f t="shared" si="13"/>
        <v>10658</v>
      </c>
      <c r="AC41" s="54">
        <f t="shared" si="13"/>
        <v>2415</v>
      </c>
      <c r="AD41" s="54">
        <f t="shared" si="13"/>
        <v>11963</v>
      </c>
      <c r="AE41" s="54">
        <f t="shared" si="13"/>
        <v>5419</v>
      </c>
      <c r="AF41" s="54">
        <f t="shared" si="13"/>
        <v>6912</v>
      </c>
      <c r="AG41" s="54">
        <f t="shared" si="13"/>
        <v>5246</v>
      </c>
      <c r="AH41" s="54">
        <f t="shared" ref="AH41:BC41" si="14">SUM(AH19:AH20)</f>
        <v>3400</v>
      </c>
      <c r="AI41" s="54">
        <f t="shared" si="14"/>
        <v>7821</v>
      </c>
      <c r="AJ41" s="54">
        <f t="shared" si="14"/>
        <v>7895</v>
      </c>
      <c r="AK41" s="54">
        <f t="shared" si="14"/>
        <v>6323</v>
      </c>
      <c r="AL41" s="54">
        <f t="shared" si="14"/>
        <v>151124</v>
      </c>
      <c r="AM41" s="54">
        <f t="shared" si="14"/>
        <v>35265</v>
      </c>
      <c r="AN41" s="54">
        <f t="shared" si="14"/>
        <v>17267</v>
      </c>
      <c r="AO41" s="54">
        <f t="shared" si="14"/>
        <v>17998</v>
      </c>
      <c r="AP41" s="54">
        <f t="shared" si="14"/>
        <v>9846</v>
      </c>
      <c r="AQ41" s="54">
        <f t="shared" si="14"/>
        <v>9124</v>
      </c>
      <c r="AR41" s="54">
        <f t="shared" si="14"/>
        <v>17757</v>
      </c>
      <c r="AS41" s="54">
        <f t="shared" si="14"/>
        <v>12065</v>
      </c>
      <c r="AT41" s="54">
        <f t="shared" si="14"/>
        <v>10417</v>
      </c>
      <c r="AU41" s="54">
        <f t="shared" si="14"/>
        <v>2610</v>
      </c>
      <c r="AV41" s="54">
        <f t="shared" si="14"/>
        <v>11083</v>
      </c>
      <c r="AW41" s="54">
        <f t="shared" si="14"/>
        <v>5085</v>
      </c>
      <c r="AX41" s="54">
        <f t="shared" si="14"/>
        <v>6728</v>
      </c>
      <c r="AY41" s="54">
        <f t="shared" si="14"/>
        <v>5366</v>
      </c>
      <c r="AZ41" s="54">
        <f t="shared" si="14"/>
        <v>3215</v>
      </c>
      <c r="BA41" s="54">
        <f t="shared" si="14"/>
        <v>7977</v>
      </c>
      <c r="BB41" s="54">
        <f t="shared" si="14"/>
        <v>7877</v>
      </c>
      <c r="BC41" s="54">
        <f t="shared" si="14"/>
        <v>6709</v>
      </c>
    </row>
    <row r="42" spans="1:55" s="26" customFormat="1" ht="15" customHeight="1" x14ac:dyDescent="0.3">
      <c r="A42" s="28" t="s">
        <v>103</v>
      </c>
      <c r="B42" s="54">
        <f t="shared" ref="B42:AG42" si="15">SUM(B21:B22)</f>
        <v>173809</v>
      </c>
      <c r="C42" s="54">
        <f t="shared" si="15"/>
        <v>31645</v>
      </c>
      <c r="D42" s="54">
        <f t="shared" si="15"/>
        <v>16213</v>
      </c>
      <c r="E42" s="54">
        <f t="shared" si="15"/>
        <v>15432</v>
      </c>
      <c r="F42" s="54">
        <f t="shared" si="15"/>
        <v>11480</v>
      </c>
      <c r="G42" s="54">
        <f t="shared" si="15"/>
        <v>11480</v>
      </c>
      <c r="H42" s="54">
        <f t="shared" si="15"/>
        <v>18684</v>
      </c>
      <c r="I42" s="54">
        <f t="shared" si="15"/>
        <v>14140</v>
      </c>
      <c r="J42" s="54">
        <f t="shared" si="15"/>
        <v>12844</v>
      </c>
      <c r="K42" s="54">
        <f t="shared" si="15"/>
        <v>2213</v>
      </c>
      <c r="L42" s="54">
        <f t="shared" si="15"/>
        <v>13446</v>
      </c>
      <c r="M42" s="54">
        <f t="shared" si="15"/>
        <v>6827</v>
      </c>
      <c r="N42" s="54">
        <f t="shared" si="15"/>
        <v>9284</v>
      </c>
      <c r="O42" s="54">
        <f t="shared" si="15"/>
        <v>8015</v>
      </c>
      <c r="P42" s="54">
        <f t="shared" si="15"/>
        <v>4453</v>
      </c>
      <c r="Q42" s="54">
        <f t="shared" si="15"/>
        <v>10122</v>
      </c>
      <c r="R42" s="54">
        <f t="shared" si="15"/>
        <v>10328</v>
      </c>
      <c r="S42" s="54">
        <f t="shared" si="15"/>
        <v>8848</v>
      </c>
      <c r="T42" s="54">
        <f t="shared" si="15"/>
        <v>80568</v>
      </c>
      <c r="U42" s="54">
        <f t="shared" si="15"/>
        <v>14613</v>
      </c>
      <c r="V42" s="54">
        <f t="shared" si="15"/>
        <v>7584</v>
      </c>
      <c r="W42" s="54">
        <f t="shared" si="15"/>
        <v>7029</v>
      </c>
      <c r="X42" s="54">
        <f t="shared" si="15"/>
        <v>5398</v>
      </c>
      <c r="Y42" s="54">
        <f t="shared" si="15"/>
        <v>5220</v>
      </c>
      <c r="Z42" s="54">
        <f t="shared" si="15"/>
        <v>8425</v>
      </c>
      <c r="AA42" s="54">
        <f t="shared" si="15"/>
        <v>6762</v>
      </c>
      <c r="AB42" s="54">
        <f t="shared" si="15"/>
        <v>5838</v>
      </c>
      <c r="AC42" s="54">
        <f t="shared" si="15"/>
        <v>1051</v>
      </c>
      <c r="AD42" s="54">
        <f t="shared" si="15"/>
        <v>6416</v>
      </c>
      <c r="AE42" s="54">
        <f t="shared" si="15"/>
        <v>3184</v>
      </c>
      <c r="AF42" s="54">
        <f t="shared" si="15"/>
        <v>4276</v>
      </c>
      <c r="AG42" s="54">
        <f t="shared" si="15"/>
        <v>3665</v>
      </c>
      <c r="AH42" s="54">
        <f t="shared" ref="AH42:BC42" si="16">SUM(AH21:AH22)</f>
        <v>2098</v>
      </c>
      <c r="AI42" s="54">
        <f t="shared" si="16"/>
        <v>4626</v>
      </c>
      <c r="AJ42" s="54">
        <f t="shared" si="16"/>
        <v>4758</v>
      </c>
      <c r="AK42" s="54">
        <f t="shared" si="16"/>
        <v>4238</v>
      </c>
      <c r="AL42" s="54">
        <f t="shared" si="16"/>
        <v>93241</v>
      </c>
      <c r="AM42" s="54">
        <f t="shared" si="16"/>
        <v>17032</v>
      </c>
      <c r="AN42" s="54">
        <f t="shared" si="16"/>
        <v>8629</v>
      </c>
      <c r="AO42" s="54">
        <f t="shared" si="16"/>
        <v>8403</v>
      </c>
      <c r="AP42" s="54">
        <f t="shared" si="16"/>
        <v>6082</v>
      </c>
      <c r="AQ42" s="54">
        <f t="shared" si="16"/>
        <v>6260</v>
      </c>
      <c r="AR42" s="54">
        <f t="shared" si="16"/>
        <v>10259</v>
      </c>
      <c r="AS42" s="54">
        <f t="shared" si="16"/>
        <v>7378</v>
      </c>
      <c r="AT42" s="54">
        <f t="shared" si="16"/>
        <v>7006</v>
      </c>
      <c r="AU42" s="54">
        <f t="shared" si="16"/>
        <v>1162</v>
      </c>
      <c r="AV42" s="54">
        <f t="shared" si="16"/>
        <v>7030</v>
      </c>
      <c r="AW42" s="54">
        <f t="shared" si="16"/>
        <v>3643</v>
      </c>
      <c r="AX42" s="54">
        <f t="shared" si="16"/>
        <v>5008</v>
      </c>
      <c r="AY42" s="54">
        <f t="shared" si="16"/>
        <v>4350</v>
      </c>
      <c r="AZ42" s="54">
        <f t="shared" si="16"/>
        <v>2355</v>
      </c>
      <c r="BA42" s="54">
        <f t="shared" si="16"/>
        <v>5496</v>
      </c>
      <c r="BB42" s="54">
        <f t="shared" si="16"/>
        <v>5570</v>
      </c>
      <c r="BC42" s="54">
        <f t="shared" si="16"/>
        <v>4610</v>
      </c>
    </row>
    <row r="43" spans="1:55" s="26" customFormat="1" ht="15" customHeight="1" x14ac:dyDescent="0.3">
      <c r="A43" s="28" t="s">
        <v>104</v>
      </c>
      <c r="B43" s="54">
        <f t="shared" ref="B43:AG43" si="17">SUM(B23:B24)</f>
        <v>107026</v>
      </c>
      <c r="C43" s="54">
        <f t="shared" si="17"/>
        <v>16365</v>
      </c>
      <c r="D43" s="54">
        <f t="shared" si="17"/>
        <v>8574</v>
      </c>
      <c r="E43" s="54">
        <f t="shared" si="17"/>
        <v>7791</v>
      </c>
      <c r="F43" s="54">
        <f t="shared" si="17"/>
        <v>7529</v>
      </c>
      <c r="G43" s="54">
        <f t="shared" si="17"/>
        <v>6741</v>
      </c>
      <c r="H43" s="54">
        <f t="shared" si="17"/>
        <v>10498</v>
      </c>
      <c r="I43" s="54">
        <f t="shared" si="17"/>
        <v>8745</v>
      </c>
      <c r="J43" s="54">
        <f t="shared" si="17"/>
        <v>8536</v>
      </c>
      <c r="K43" s="54">
        <f t="shared" si="17"/>
        <v>1170</v>
      </c>
      <c r="L43" s="54">
        <f t="shared" si="17"/>
        <v>8584</v>
      </c>
      <c r="M43" s="54">
        <f t="shared" si="17"/>
        <v>4473</v>
      </c>
      <c r="N43" s="54">
        <f t="shared" si="17"/>
        <v>6677</v>
      </c>
      <c r="O43" s="54">
        <f t="shared" si="17"/>
        <v>5502</v>
      </c>
      <c r="P43" s="54">
        <f t="shared" si="17"/>
        <v>3438</v>
      </c>
      <c r="Q43" s="54">
        <f t="shared" si="17"/>
        <v>6726</v>
      </c>
      <c r="R43" s="54">
        <f t="shared" si="17"/>
        <v>7102</v>
      </c>
      <c r="S43" s="54">
        <f t="shared" si="17"/>
        <v>4940</v>
      </c>
      <c r="T43" s="54">
        <f t="shared" si="17"/>
        <v>37777</v>
      </c>
      <c r="U43" s="54">
        <f t="shared" si="17"/>
        <v>5726</v>
      </c>
      <c r="V43" s="54">
        <f t="shared" si="17"/>
        <v>3076</v>
      </c>
      <c r="W43" s="54">
        <f t="shared" si="17"/>
        <v>2650</v>
      </c>
      <c r="X43" s="54">
        <f t="shared" si="17"/>
        <v>2647</v>
      </c>
      <c r="Y43" s="54">
        <f t="shared" si="17"/>
        <v>2431</v>
      </c>
      <c r="Z43" s="54">
        <f t="shared" si="17"/>
        <v>3752</v>
      </c>
      <c r="AA43" s="54">
        <f t="shared" si="17"/>
        <v>3123</v>
      </c>
      <c r="AB43" s="54">
        <f t="shared" si="17"/>
        <v>2881</v>
      </c>
      <c r="AC43" s="54">
        <f t="shared" si="17"/>
        <v>382</v>
      </c>
      <c r="AD43" s="54">
        <f t="shared" si="17"/>
        <v>3075</v>
      </c>
      <c r="AE43" s="54">
        <f t="shared" si="17"/>
        <v>1480</v>
      </c>
      <c r="AF43" s="54">
        <f t="shared" si="17"/>
        <v>2378</v>
      </c>
      <c r="AG43" s="54">
        <f t="shared" si="17"/>
        <v>1960</v>
      </c>
      <c r="AH43" s="54">
        <f t="shared" ref="AH43:BC43" si="18">SUM(AH23:AH24)</f>
        <v>1215</v>
      </c>
      <c r="AI43" s="54">
        <f t="shared" si="18"/>
        <v>2361</v>
      </c>
      <c r="AJ43" s="54">
        <f t="shared" si="18"/>
        <v>2592</v>
      </c>
      <c r="AK43" s="54">
        <f t="shared" si="18"/>
        <v>1774</v>
      </c>
      <c r="AL43" s="54">
        <f t="shared" si="18"/>
        <v>69249</v>
      </c>
      <c r="AM43" s="54">
        <f t="shared" si="18"/>
        <v>10639</v>
      </c>
      <c r="AN43" s="54">
        <f t="shared" si="18"/>
        <v>5498</v>
      </c>
      <c r="AO43" s="54">
        <f t="shared" si="18"/>
        <v>5141</v>
      </c>
      <c r="AP43" s="54">
        <f t="shared" si="18"/>
        <v>4882</v>
      </c>
      <c r="AQ43" s="54">
        <f t="shared" si="18"/>
        <v>4310</v>
      </c>
      <c r="AR43" s="54">
        <f t="shared" si="18"/>
        <v>6746</v>
      </c>
      <c r="AS43" s="54">
        <f t="shared" si="18"/>
        <v>5622</v>
      </c>
      <c r="AT43" s="54">
        <f t="shared" si="18"/>
        <v>5655</v>
      </c>
      <c r="AU43" s="54">
        <f t="shared" si="18"/>
        <v>788</v>
      </c>
      <c r="AV43" s="54">
        <f t="shared" si="18"/>
        <v>5509</v>
      </c>
      <c r="AW43" s="54">
        <f t="shared" si="18"/>
        <v>2993</v>
      </c>
      <c r="AX43" s="54">
        <f t="shared" si="18"/>
        <v>4299</v>
      </c>
      <c r="AY43" s="54">
        <f t="shared" si="18"/>
        <v>3542</v>
      </c>
      <c r="AZ43" s="54">
        <f t="shared" si="18"/>
        <v>2223</v>
      </c>
      <c r="BA43" s="54">
        <f t="shared" si="18"/>
        <v>4365</v>
      </c>
      <c r="BB43" s="54">
        <f t="shared" si="18"/>
        <v>4510</v>
      </c>
      <c r="BC43" s="54">
        <f t="shared" si="18"/>
        <v>3166</v>
      </c>
    </row>
    <row r="44" spans="1:55" s="26" customFormat="1" ht="15" customHeight="1" x14ac:dyDescent="0.3">
      <c r="A44" s="28" t="s">
        <v>105</v>
      </c>
      <c r="B44" s="54">
        <f t="shared" ref="B44:AG44" si="19">SUM(B25:B26)</f>
        <v>16353</v>
      </c>
      <c r="C44" s="54">
        <f t="shared" si="19"/>
        <v>2457</v>
      </c>
      <c r="D44" s="54">
        <f t="shared" si="19"/>
        <v>1311</v>
      </c>
      <c r="E44" s="54">
        <f t="shared" si="19"/>
        <v>1146</v>
      </c>
      <c r="F44" s="54">
        <f t="shared" si="19"/>
        <v>1206</v>
      </c>
      <c r="G44" s="54">
        <f t="shared" si="19"/>
        <v>1023</v>
      </c>
      <c r="H44" s="54">
        <f t="shared" si="19"/>
        <v>1522</v>
      </c>
      <c r="I44" s="54">
        <f t="shared" si="19"/>
        <v>1448</v>
      </c>
      <c r="J44" s="54">
        <f t="shared" si="19"/>
        <v>1346</v>
      </c>
      <c r="K44" s="54">
        <f t="shared" si="19"/>
        <v>193</v>
      </c>
      <c r="L44" s="54">
        <f t="shared" si="19"/>
        <v>1252</v>
      </c>
      <c r="M44" s="54">
        <f t="shared" si="19"/>
        <v>625</v>
      </c>
      <c r="N44" s="54">
        <f t="shared" si="19"/>
        <v>1082</v>
      </c>
      <c r="O44" s="54">
        <f t="shared" si="19"/>
        <v>937</v>
      </c>
      <c r="P44" s="54">
        <f t="shared" si="19"/>
        <v>529</v>
      </c>
      <c r="Q44" s="54">
        <f t="shared" si="19"/>
        <v>995</v>
      </c>
      <c r="R44" s="54">
        <f t="shared" si="19"/>
        <v>988</v>
      </c>
      <c r="S44" s="54">
        <f t="shared" si="19"/>
        <v>750</v>
      </c>
      <c r="T44" s="54">
        <f t="shared" si="19"/>
        <v>3850</v>
      </c>
      <c r="U44" s="54">
        <f t="shared" si="19"/>
        <v>548</v>
      </c>
      <c r="V44" s="54">
        <f t="shared" si="19"/>
        <v>293</v>
      </c>
      <c r="W44" s="54">
        <f t="shared" si="19"/>
        <v>255</v>
      </c>
      <c r="X44" s="54">
        <f t="shared" si="19"/>
        <v>313</v>
      </c>
      <c r="Y44" s="54">
        <f t="shared" si="19"/>
        <v>225</v>
      </c>
      <c r="Z44" s="54">
        <f t="shared" si="19"/>
        <v>343</v>
      </c>
      <c r="AA44" s="54">
        <f t="shared" si="19"/>
        <v>305</v>
      </c>
      <c r="AB44" s="54">
        <f t="shared" si="19"/>
        <v>334</v>
      </c>
      <c r="AC44" s="54">
        <f t="shared" si="19"/>
        <v>38</v>
      </c>
      <c r="AD44" s="54">
        <f t="shared" si="19"/>
        <v>323</v>
      </c>
      <c r="AE44" s="54">
        <f t="shared" si="19"/>
        <v>159</v>
      </c>
      <c r="AF44" s="54">
        <f t="shared" si="19"/>
        <v>274</v>
      </c>
      <c r="AG44" s="54">
        <f t="shared" si="19"/>
        <v>225</v>
      </c>
      <c r="AH44" s="54">
        <f t="shared" ref="AH44:BC44" si="20">SUM(AH25:AH26)</f>
        <v>143</v>
      </c>
      <c r="AI44" s="54">
        <f t="shared" si="20"/>
        <v>235</v>
      </c>
      <c r="AJ44" s="54">
        <f t="shared" si="20"/>
        <v>227</v>
      </c>
      <c r="AK44" s="54">
        <f t="shared" si="20"/>
        <v>158</v>
      </c>
      <c r="AL44" s="54">
        <f t="shared" si="20"/>
        <v>12503</v>
      </c>
      <c r="AM44" s="54">
        <f t="shared" si="20"/>
        <v>1909</v>
      </c>
      <c r="AN44" s="54">
        <f t="shared" si="20"/>
        <v>1018</v>
      </c>
      <c r="AO44" s="54">
        <f t="shared" si="20"/>
        <v>891</v>
      </c>
      <c r="AP44" s="54">
        <f t="shared" si="20"/>
        <v>893</v>
      </c>
      <c r="AQ44" s="54">
        <f t="shared" si="20"/>
        <v>798</v>
      </c>
      <c r="AR44" s="54">
        <f t="shared" si="20"/>
        <v>1179</v>
      </c>
      <c r="AS44" s="54">
        <f t="shared" si="20"/>
        <v>1143</v>
      </c>
      <c r="AT44" s="54">
        <f t="shared" si="20"/>
        <v>1012</v>
      </c>
      <c r="AU44" s="54">
        <f t="shared" si="20"/>
        <v>155</v>
      </c>
      <c r="AV44" s="54">
        <f t="shared" si="20"/>
        <v>929</v>
      </c>
      <c r="AW44" s="54">
        <f t="shared" si="20"/>
        <v>466</v>
      </c>
      <c r="AX44" s="54">
        <f t="shared" si="20"/>
        <v>808</v>
      </c>
      <c r="AY44" s="54">
        <f t="shared" si="20"/>
        <v>712</v>
      </c>
      <c r="AZ44" s="54">
        <f t="shared" si="20"/>
        <v>386</v>
      </c>
      <c r="BA44" s="54">
        <f t="shared" si="20"/>
        <v>760</v>
      </c>
      <c r="BB44" s="54">
        <f t="shared" si="20"/>
        <v>761</v>
      </c>
      <c r="BC44" s="54">
        <f t="shared" si="20"/>
        <v>592</v>
      </c>
    </row>
    <row r="45" spans="1:55" s="26" customFormat="1" ht="15" customHeight="1" x14ac:dyDescent="0.3">
      <c r="A45" s="29" t="s">
        <v>93</v>
      </c>
      <c r="B45" s="54">
        <f t="shared" ref="B45:AG45" si="21">B27</f>
        <v>452</v>
      </c>
      <c r="C45" s="54">
        <f t="shared" si="21"/>
        <v>67</v>
      </c>
      <c r="D45" s="54">
        <f t="shared" si="21"/>
        <v>34</v>
      </c>
      <c r="E45" s="54">
        <f t="shared" si="21"/>
        <v>33</v>
      </c>
      <c r="F45" s="54">
        <f t="shared" si="21"/>
        <v>33</v>
      </c>
      <c r="G45" s="54">
        <f t="shared" si="21"/>
        <v>25</v>
      </c>
      <c r="H45" s="54">
        <f t="shared" si="21"/>
        <v>45</v>
      </c>
      <c r="I45" s="54">
        <f t="shared" si="21"/>
        <v>45</v>
      </c>
      <c r="J45" s="54">
        <f t="shared" si="21"/>
        <v>34</v>
      </c>
      <c r="K45" s="54">
        <f t="shared" si="21"/>
        <v>3</v>
      </c>
      <c r="L45" s="54">
        <f t="shared" si="21"/>
        <v>42</v>
      </c>
      <c r="M45" s="54">
        <f t="shared" si="21"/>
        <v>15</v>
      </c>
      <c r="N45" s="54">
        <f t="shared" si="21"/>
        <v>31</v>
      </c>
      <c r="O45" s="54">
        <f t="shared" si="21"/>
        <v>19</v>
      </c>
      <c r="P45" s="54">
        <f t="shared" si="21"/>
        <v>10</v>
      </c>
      <c r="Q45" s="54">
        <f t="shared" si="21"/>
        <v>33</v>
      </c>
      <c r="R45" s="54">
        <f t="shared" si="21"/>
        <v>33</v>
      </c>
      <c r="S45" s="54">
        <f t="shared" si="21"/>
        <v>17</v>
      </c>
      <c r="T45" s="54">
        <f t="shared" si="21"/>
        <v>70</v>
      </c>
      <c r="U45" s="54">
        <f t="shared" si="21"/>
        <v>11</v>
      </c>
      <c r="V45" s="54">
        <f t="shared" si="21"/>
        <v>6</v>
      </c>
      <c r="W45" s="54">
        <f t="shared" si="21"/>
        <v>5</v>
      </c>
      <c r="X45" s="54">
        <f t="shared" si="21"/>
        <v>5</v>
      </c>
      <c r="Y45" s="54">
        <f t="shared" si="21"/>
        <v>4</v>
      </c>
      <c r="Z45" s="54">
        <f t="shared" si="21"/>
        <v>7</v>
      </c>
      <c r="AA45" s="54">
        <f t="shared" si="21"/>
        <v>4</v>
      </c>
      <c r="AB45" s="54">
        <f t="shared" si="21"/>
        <v>8</v>
      </c>
      <c r="AC45" s="54">
        <f t="shared" si="21"/>
        <v>1</v>
      </c>
      <c r="AD45" s="54">
        <f t="shared" si="21"/>
        <v>2</v>
      </c>
      <c r="AE45" s="54">
        <f t="shared" si="21"/>
        <v>2</v>
      </c>
      <c r="AF45" s="54">
        <f t="shared" si="21"/>
        <v>4</v>
      </c>
      <c r="AG45" s="54">
        <f t="shared" si="21"/>
        <v>2</v>
      </c>
      <c r="AH45" s="54">
        <f t="shared" ref="AH45:BC45" si="22">AH27</f>
        <v>4</v>
      </c>
      <c r="AI45" s="54">
        <f t="shared" si="22"/>
        <v>6</v>
      </c>
      <c r="AJ45" s="54">
        <f t="shared" si="22"/>
        <v>4</v>
      </c>
      <c r="AK45" s="54">
        <f t="shared" si="22"/>
        <v>6</v>
      </c>
      <c r="AL45" s="54">
        <f t="shared" si="22"/>
        <v>382</v>
      </c>
      <c r="AM45" s="54">
        <f t="shared" si="22"/>
        <v>56</v>
      </c>
      <c r="AN45" s="54">
        <f t="shared" si="22"/>
        <v>28</v>
      </c>
      <c r="AO45" s="54">
        <f t="shared" si="22"/>
        <v>28</v>
      </c>
      <c r="AP45" s="54">
        <f t="shared" si="22"/>
        <v>28</v>
      </c>
      <c r="AQ45" s="54">
        <f t="shared" si="22"/>
        <v>21</v>
      </c>
      <c r="AR45" s="54">
        <f t="shared" si="22"/>
        <v>38</v>
      </c>
      <c r="AS45" s="54">
        <f t="shared" si="22"/>
        <v>41</v>
      </c>
      <c r="AT45" s="54">
        <f t="shared" si="22"/>
        <v>26</v>
      </c>
      <c r="AU45" s="54">
        <f t="shared" si="22"/>
        <v>2</v>
      </c>
      <c r="AV45" s="54">
        <f t="shared" si="22"/>
        <v>40</v>
      </c>
      <c r="AW45" s="54">
        <f t="shared" si="22"/>
        <v>13</v>
      </c>
      <c r="AX45" s="54">
        <f t="shared" si="22"/>
        <v>27</v>
      </c>
      <c r="AY45" s="54">
        <f t="shared" si="22"/>
        <v>17</v>
      </c>
      <c r="AZ45" s="54">
        <f t="shared" si="22"/>
        <v>6</v>
      </c>
      <c r="BA45" s="54">
        <f t="shared" si="22"/>
        <v>27</v>
      </c>
      <c r="BB45" s="54">
        <f t="shared" si="22"/>
        <v>29</v>
      </c>
      <c r="BC45" s="54">
        <f t="shared" si="22"/>
        <v>11</v>
      </c>
    </row>
    <row r="46" spans="1:55" s="26" customFormat="1" ht="15" customHeight="1" x14ac:dyDescent="0.3"/>
    <row r="47" spans="1:55" s="22" customFormat="1" x14ac:dyDescent="0.3">
      <c r="A47" s="159" t="s">
        <v>136</v>
      </c>
      <c r="B47" s="159"/>
      <c r="C47" s="159"/>
      <c r="D47" s="159"/>
      <c r="E47" s="159"/>
      <c r="F47" s="159"/>
      <c r="G47" s="159"/>
      <c r="H47" s="159"/>
      <c r="I47" s="159"/>
    </row>
    <row r="48" spans="1:55" s="14" customFormat="1" x14ac:dyDescent="0.25">
      <c r="A48" s="15" t="s">
        <v>106</v>
      </c>
      <c r="M48" s="23"/>
    </row>
    <row r="49" spans="1:55" s="26" customFormat="1" ht="15" customHeight="1" x14ac:dyDescent="0.3">
      <c r="A49" s="169" t="s">
        <v>120</v>
      </c>
      <c r="B49" s="168" t="str">
        <f>B3</f>
        <v>2022. 5</v>
      </c>
      <c r="C49" s="168" t="s">
        <v>95</v>
      </c>
      <c r="D49" s="168" t="s">
        <v>95</v>
      </c>
      <c r="E49" s="168" t="s">
        <v>95</v>
      </c>
      <c r="F49" s="168" t="s">
        <v>95</v>
      </c>
      <c r="G49" s="168" t="s">
        <v>95</v>
      </c>
      <c r="H49" s="168" t="s">
        <v>95</v>
      </c>
      <c r="I49" s="168" t="s">
        <v>95</v>
      </c>
      <c r="J49" s="168" t="s">
        <v>95</v>
      </c>
      <c r="K49" s="168" t="s">
        <v>95</v>
      </c>
      <c r="L49" s="168" t="s">
        <v>95</v>
      </c>
      <c r="M49" s="168" t="s">
        <v>95</v>
      </c>
      <c r="N49" s="168" t="s">
        <v>95</v>
      </c>
      <c r="O49" s="168" t="s">
        <v>95</v>
      </c>
      <c r="P49" s="168" t="s">
        <v>95</v>
      </c>
      <c r="Q49" s="168" t="s">
        <v>95</v>
      </c>
      <c r="R49" s="168" t="s">
        <v>95</v>
      </c>
      <c r="S49" s="168" t="s">
        <v>95</v>
      </c>
      <c r="T49" s="168" t="s">
        <v>95</v>
      </c>
      <c r="U49" s="168" t="s">
        <v>95</v>
      </c>
      <c r="V49" s="168" t="s">
        <v>95</v>
      </c>
      <c r="W49" s="168" t="s">
        <v>95</v>
      </c>
      <c r="X49" s="168" t="s">
        <v>95</v>
      </c>
      <c r="Y49" s="168" t="s">
        <v>95</v>
      </c>
      <c r="Z49" s="168" t="s">
        <v>95</v>
      </c>
      <c r="AA49" s="168" t="s">
        <v>95</v>
      </c>
      <c r="AB49" s="168" t="s">
        <v>95</v>
      </c>
      <c r="AC49" s="168" t="s">
        <v>95</v>
      </c>
      <c r="AD49" s="168" t="s">
        <v>95</v>
      </c>
      <c r="AE49" s="168" t="s">
        <v>95</v>
      </c>
      <c r="AF49" s="168" t="s">
        <v>95</v>
      </c>
      <c r="AG49" s="168" t="s">
        <v>95</v>
      </c>
      <c r="AH49" s="168" t="s">
        <v>95</v>
      </c>
      <c r="AI49" s="168" t="s">
        <v>95</v>
      </c>
      <c r="AJ49" s="168" t="s">
        <v>95</v>
      </c>
      <c r="AK49" s="168" t="s">
        <v>95</v>
      </c>
      <c r="AL49" s="168" t="s">
        <v>95</v>
      </c>
      <c r="AM49" s="168" t="s">
        <v>95</v>
      </c>
      <c r="AN49" s="168" t="s">
        <v>95</v>
      </c>
      <c r="AO49" s="168" t="s">
        <v>95</v>
      </c>
      <c r="AP49" s="168" t="s">
        <v>95</v>
      </c>
      <c r="AQ49" s="168" t="s">
        <v>95</v>
      </c>
      <c r="AR49" s="168" t="s">
        <v>95</v>
      </c>
      <c r="AS49" s="168" t="s">
        <v>95</v>
      </c>
      <c r="AT49" s="168" t="s">
        <v>95</v>
      </c>
      <c r="AU49" s="168" t="s">
        <v>95</v>
      </c>
      <c r="AV49" s="168" t="s">
        <v>95</v>
      </c>
      <c r="AW49" s="168" t="s">
        <v>95</v>
      </c>
      <c r="AX49" s="168" t="s">
        <v>95</v>
      </c>
      <c r="AY49" s="168" t="s">
        <v>95</v>
      </c>
      <c r="AZ49" s="168" t="s">
        <v>95</v>
      </c>
      <c r="BA49" s="168" t="s">
        <v>95</v>
      </c>
      <c r="BB49" s="168" t="s">
        <v>95</v>
      </c>
      <c r="BC49" s="168" t="s">
        <v>95</v>
      </c>
    </row>
    <row r="50" spans="1:55" s="26" customFormat="1" ht="15" customHeight="1" x14ac:dyDescent="0.3">
      <c r="A50" s="167" t="s">
        <v>50</v>
      </c>
      <c r="B50" s="167" t="s">
        <v>51</v>
      </c>
      <c r="C50" s="167" t="s">
        <v>51</v>
      </c>
      <c r="D50" s="167" t="s">
        <v>51</v>
      </c>
      <c r="E50" s="167" t="s">
        <v>51</v>
      </c>
      <c r="F50" s="167" t="s">
        <v>51</v>
      </c>
      <c r="G50" s="167" t="s">
        <v>51</v>
      </c>
      <c r="H50" s="167" t="s">
        <v>51</v>
      </c>
      <c r="I50" s="167" t="s">
        <v>51</v>
      </c>
      <c r="J50" s="167" t="s">
        <v>51</v>
      </c>
      <c r="K50" s="167" t="s">
        <v>51</v>
      </c>
      <c r="L50" s="167" t="s">
        <v>51</v>
      </c>
      <c r="M50" s="167" t="s">
        <v>51</v>
      </c>
      <c r="N50" s="167" t="s">
        <v>51</v>
      </c>
      <c r="O50" s="167" t="s">
        <v>51</v>
      </c>
      <c r="P50" s="167" t="s">
        <v>51</v>
      </c>
      <c r="Q50" s="167" t="s">
        <v>51</v>
      </c>
      <c r="R50" s="167" t="s">
        <v>51</v>
      </c>
      <c r="S50" s="167" t="s">
        <v>51</v>
      </c>
      <c r="T50" s="167" t="s">
        <v>52</v>
      </c>
      <c r="U50" s="167" t="s">
        <v>52</v>
      </c>
      <c r="V50" s="167" t="s">
        <v>52</v>
      </c>
      <c r="W50" s="167" t="s">
        <v>52</v>
      </c>
      <c r="X50" s="167" t="s">
        <v>52</v>
      </c>
      <c r="Y50" s="167" t="s">
        <v>52</v>
      </c>
      <c r="Z50" s="167" t="s">
        <v>52</v>
      </c>
      <c r="AA50" s="167" t="s">
        <v>52</v>
      </c>
      <c r="AB50" s="167" t="s">
        <v>52</v>
      </c>
      <c r="AC50" s="167" t="s">
        <v>52</v>
      </c>
      <c r="AD50" s="167" t="s">
        <v>52</v>
      </c>
      <c r="AE50" s="167" t="s">
        <v>52</v>
      </c>
      <c r="AF50" s="167" t="s">
        <v>52</v>
      </c>
      <c r="AG50" s="167" t="s">
        <v>52</v>
      </c>
      <c r="AH50" s="167" t="s">
        <v>52</v>
      </c>
      <c r="AI50" s="167" t="s">
        <v>52</v>
      </c>
      <c r="AJ50" s="167" t="s">
        <v>52</v>
      </c>
      <c r="AK50" s="167" t="s">
        <v>52</v>
      </c>
      <c r="AL50" s="167" t="s">
        <v>53</v>
      </c>
      <c r="AM50" s="167" t="s">
        <v>53</v>
      </c>
      <c r="AN50" s="167" t="s">
        <v>53</v>
      </c>
      <c r="AO50" s="167" t="s">
        <v>53</v>
      </c>
      <c r="AP50" s="167" t="s">
        <v>53</v>
      </c>
      <c r="AQ50" s="167" t="s">
        <v>53</v>
      </c>
      <c r="AR50" s="167" t="s">
        <v>53</v>
      </c>
      <c r="AS50" s="167" t="s">
        <v>53</v>
      </c>
      <c r="AT50" s="167" t="s">
        <v>53</v>
      </c>
      <c r="AU50" s="167" t="s">
        <v>53</v>
      </c>
      <c r="AV50" s="167" t="s">
        <v>53</v>
      </c>
      <c r="AW50" s="167" t="s">
        <v>53</v>
      </c>
      <c r="AX50" s="167" t="s">
        <v>53</v>
      </c>
      <c r="AY50" s="167" t="s">
        <v>53</v>
      </c>
      <c r="AZ50" s="167" t="s">
        <v>53</v>
      </c>
      <c r="BA50" s="167" t="s">
        <v>53</v>
      </c>
      <c r="BB50" s="167" t="s">
        <v>53</v>
      </c>
      <c r="BC50" s="167" t="s">
        <v>53</v>
      </c>
    </row>
    <row r="51" spans="1:55" s="26" customFormat="1" ht="15" customHeight="1" x14ac:dyDescent="0.3">
      <c r="A51" s="167" t="s">
        <v>50</v>
      </c>
      <c r="B51" s="27" t="s">
        <v>55</v>
      </c>
      <c r="C51" s="27" t="s">
        <v>56</v>
      </c>
      <c r="D51" s="27" t="s">
        <v>117</v>
      </c>
      <c r="E51" s="27" t="s">
        <v>118</v>
      </c>
      <c r="F51" s="27" t="s">
        <v>59</v>
      </c>
      <c r="G51" s="27" t="s">
        <v>60</v>
      </c>
      <c r="H51" s="27" t="s">
        <v>61</v>
      </c>
      <c r="I51" s="27" t="s">
        <v>62</v>
      </c>
      <c r="J51" s="27" t="s">
        <v>63</v>
      </c>
      <c r="K51" s="27" t="s">
        <v>64</v>
      </c>
      <c r="L51" s="27" t="s">
        <v>65</v>
      </c>
      <c r="M51" s="27" t="s">
        <v>66</v>
      </c>
      <c r="N51" s="27" t="s">
        <v>67</v>
      </c>
      <c r="O51" s="27" t="s">
        <v>68</v>
      </c>
      <c r="P51" s="27" t="s">
        <v>69</v>
      </c>
      <c r="Q51" s="27" t="s">
        <v>70</v>
      </c>
      <c r="R51" s="27" t="s">
        <v>71</v>
      </c>
      <c r="S51" s="27" t="s">
        <v>72</v>
      </c>
      <c r="T51" s="27" t="s">
        <v>55</v>
      </c>
      <c r="U51" s="27" t="s">
        <v>56</v>
      </c>
      <c r="V51" s="27" t="s">
        <v>57</v>
      </c>
      <c r="W51" s="27" t="s">
        <v>58</v>
      </c>
      <c r="X51" s="27" t="s">
        <v>59</v>
      </c>
      <c r="Y51" s="27" t="s">
        <v>60</v>
      </c>
      <c r="Z51" s="27" t="s">
        <v>61</v>
      </c>
      <c r="AA51" s="27" t="s">
        <v>62</v>
      </c>
      <c r="AB51" s="27" t="s">
        <v>63</v>
      </c>
      <c r="AC51" s="27" t="s">
        <v>64</v>
      </c>
      <c r="AD51" s="27" t="s">
        <v>65</v>
      </c>
      <c r="AE51" s="27" t="s">
        <v>66</v>
      </c>
      <c r="AF51" s="27" t="s">
        <v>67</v>
      </c>
      <c r="AG51" s="27" t="s">
        <v>68</v>
      </c>
      <c r="AH51" s="27" t="s">
        <v>69</v>
      </c>
      <c r="AI51" s="27" t="s">
        <v>70</v>
      </c>
      <c r="AJ51" s="27" t="s">
        <v>71</v>
      </c>
      <c r="AK51" s="27" t="s">
        <v>72</v>
      </c>
      <c r="AL51" s="27" t="s">
        <v>55</v>
      </c>
      <c r="AM51" s="27" t="s">
        <v>56</v>
      </c>
      <c r="AN51" s="27" t="s">
        <v>57</v>
      </c>
      <c r="AO51" s="27" t="s">
        <v>58</v>
      </c>
      <c r="AP51" s="27" t="s">
        <v>59</v>
      </c>
      <c r="AQ51" s="27" t="s">
        <v>60</v>
      </c>
      <c r="AR51" s="27" t="s">
        <v>61</v>
      </c>
      <c r="AS51" s="27" t="s">
        <v>62</v>
      </c>
      <c r="AT51" s="27" t="s">
        <v>63</v>
      </c>
      <c r="AU51" s="27" t="s">
        <v>64</v>
      </c>
      <c r="AV51" s="27" t="s">
        <v>65</v>
      </c>
      <c r="AW51" s="27" t="s">
        <v>66</v>
      </c>
      <c r="AX51" s="27" t="s">
        <v>67</v>
      </c>
      <c r="AY51" s="27" t="s">
        <v>68</v>
      </c>
      <c r="AZ51" s="27" t="s">
        <v>69</v>
      </c>
      <c r="BA51" s="27" t="s">
        <v>70</v>
      </c>
      <c r="BB51" s="27" t="s">
        <v>71</v>
      </c>
      <c r="BC51" s="27" t="s">
        <v>72</v>
      </c>
    </row>
    <row r="52" spans="1:55" s="26" customFormat="1" ht="15" customHeight="1" x14ac:dyDescent="0.3">
      <c r="A52" s="28" t="s">
        <v>29</v>
      </c>
      <c r="B52" s="30">
        <f>SUM(B53:B63)</f>
        <v>100.00000000000001</v>
      </c>
      <c r="C52" s="30">
        <f t="shared" ref="C52:BC52" si="23">SUM(C53:C63)</f>
        <v>99.999999999999972</v>
      </c>
      <c r="D52" s="30">
        <f t="shared" si="23"/>
        <v>100</v>
      </c>
      <c r="E52" s="30">
        <f t="shared" si="23"/>
        <v>100.00000000000001</v>
      </c>
      <c r="F52" s="30">
        <f t="shared" si="23"/>
        <v>99.999999999999986</v>
      </c>
      <c r="G52" s="30">
        <f t="shared" si="23"/>
        <v>100.00000000000001</v>
      </c>
      <c r="H52" s="30">
        <f t="shared" si="23"/>
        <v>99.999999999999972</v>
      </c>
      <c r="I52" s="30">
        <f t="shared" si="23"/>
        <v>100.00000000000001</v>
      </c>
      <c r="J52" s="30">
        <f t="shared" si="23"/>
        <v>99.999999999999986</v>
      </c>
      <c r="K52" s="30">
        <f t="shared" si="23"/>
        <v>100.00000000000001</v>
      </c>
      <c r="L52" s="30">
        <f t="shared" si="23"/>
        <v>99.999999999999986</v>
      </c>
      <c r="M52" s="30">
        <f t="shared" si="23"/>
        <v>99.999999999999986</v>
      </c>
      <c r="N52" s="30">
        <f t="shared" si="23"/>
        <v>100</v>
      </c>
      <c r="O52" s="30">
        <f t="shared" si="23"/>
        <v>100</v>
      </c>
      <c r="P52" s="30">
        <f t="shared" si="23"/>
        <v>100</v>
      </c>
      <c r="Q52" s="30">
        <f t="shared" si="23"/>
        <v>100</v>
      </c>
      <c r="R52" s="30">
        <f t="shared" si="23"/>
        <v>100.00000000000001</v>
      </c>
      <c r="S52" s="30">
        <f t="shared" si="23"/>
        <v>100</v>
      </c>
      <c r="T52" s="30">
        <f t="shared" si="23"/>
        <v>99.999999999999986</v>
      </c>
      <c r="U52" s="30">
        <f t="shared" si="23"/>
        <v>99.999999999999986</v>
      </c>
      <c r="V52" s="30">
        <f t="shared" si="23"/>
        <v>100</v>
      </c>
      <c r="W52" s="30">
        <f t="shared" si="23"/>
        <v>100</v>
      </c>
      <c r="X52" s="30">
        <f t="shared" si="23"/>
        <v>100.00000000000001</v>
      </c>
      <c r="Y52" s="30">
        <f t="shared" si="23"/>
        <v>99.999999999999986</v>
      </c>
      <c r="Z52" s="30">
        <f t="shared" si="23"/>
        <v>100.00000000000001</v>
      </c>
      <c r="AA52" s="30">
        <f t="shared" si="23"/>
        <v>100</v>
      </c>
      <c r="AB52" s="30">
        <f t="shared" si="23"/>
        <v>100.00000000000001</v>
      </c>
      <c r="AC52" s="30">
        <f t="shared" si="23"/>
        <v>100</v>
      </c>
      <c r="AD52" s="30">
        <f t="shared" si="23"/>
        <v>100.00000000000001</v>
      </c>
      <c r="AE52" s="30">
        <f t="shared" si="23"/>
        <v>100</v>
      </c>
      <c r="AF52" s="30">
        <f t="shared" si="23"/>
        <v>100</v>
      </c>
      <c r="AG52" s="30">
        <f t="shared" si="23"/>
        <v>100</v>
      </c>
      <c r="AH52" s="30">
        <f t="shared" si="23"/>
        <v>100</v>
      </c>
      <c r="AI52" s="30">
        <f t="shared" si="23"/>
        <v>100</v>
      </c>
      <c r="AJ52" s="30">
        <f t="shared" si="23"/>
        <v>100</v>
      </c>
      <c r="AK52" s="30">
        <f t="shared" si="23"/>
        <v>100</v>
      </c>
      <c r="AL52" s="30">
        <f t="shared" si="23"/>
        <v>100</v>
      </c>
      <c r="AM52" s="30">
        <f t="shared" si="23"/>
        <v>100.00000000000001</v>
      </c>
      <c r="AN52" s="30">
        <f t="shared" si="23"/>
        <v>100</v>
      </c>
      <c r="AO52" s="30">
        <f t="shared" si="23"/>
        <v>100.00000000000001</v>
      </c>
      <c r="AP52" s="30">
        <f t="shared" si="23"/>
        <v>100.00000000000001</v>
      </c>
      <c r="AQ52" s="30">
        <f t="shared" si="23"/>
        <v>100</v>
      </c>
      <c r="AR52" s="30">
        <f t="shared" si="23"/>
        <v>100.00000000000001</v>
      </c>
      <c r="AS52" s="30">
        <f t="shared" si="23"/>
        <v>100</v>
      </c>
      <c r="AT52" s="30">
        <f t="shared" si="23"/>
        <v>100</v>
      </c>
      <c r="AU52" s="30">
        <f t="shared" si="23"/>
        <v>100.00000000000001</v>
      </c>
      <c r="AV52" s="30">
        <f t="shared" si="23"/>
        <v>100</v>
      </c>
      <c r="AW52" s="30">
        <f t="shared" si="23"/>
        <v>100</v>
      </c>
      <c r="AX52" s="30">
        <f t="shared" si="23"/>
        <v>100</v>
      </c>
      <c r="AY52" s="30">
        <f t="shared" si="23"/>
        <v>100</v>
      </c>
      <c r="AZ52" s="30">
        <f t="shared" si="23"/>
        <v>100.00000000000001</v>
      </c>
      <c r="BA52" s="30">
        <f t="shared" si="23"/>
        <v>100</v>
      </c>
      <c r="BB52" s="30">
        <f t="shared" si="23"/>
        <v>100</v>
      </c>
      <c r="BC52" s="30">
        <f t="shared" si="23"/>
        <v>99.999999999999986</v>
      </c>
    </row>
    <row r="53" spans="1:55" s="26" customFormat="1" ht="15" customHeight="1" x14ac:dyDescent="0.3">
      <c r="A53" s="28" t="s">
        <v>107</v>
      </c>
      <c r="B53" s="30">
        <f t="shared" ref="B53:BC57" si="24">B35/B$34*100</f>
        <v>7.4535503554577831</v>
      </c>
      <c r="C53" s="30">
        <f t="shared" si="24"/>
        <v>8.5977594215820385</v>
      </c>
      <c r="D53" s="30">
        <f t="shared" si="24"/>
        <v>7.1193583256309436</v>
      </c>
      <c r="E53" s="30">
        <f t="shared" si="24"/>
        <v>9.5369847403267904</v>
      </c>
      <c r="F53" s="30">
        <f t="shared" si="24"/>
        <v>4.9228829178387814</v>
      </c>
      <c r="G53" s="30">
        <f t="shared" si="24"/>
        <v>5.5262566178123915</v>
      </c>
      <c r="H53" s="30">
        <f t="shared" si="24"/>
        <v>9.543684255226216</v>
      </c>
      <c r="I53" s="30">
        <f t="shared" si="24"/>
        <v>8.1323303497026771</v>
      </c>
      <c r="J53" s="30">
        <f t="shared" si="24"/>
        <v>5.6907064112828722</v>
      </c>
      <c r="K53" s="30">
        <f t="shared" si="24"/>
        <v>8.5315681812958228</v>
      </c>
      <c r="L53" s="30">
        <f t="shared" si="24"/>
        <v>8.4281846065369503</v>
      </c>
      <c r="M53" s="30">
        <f t="shared" si="24"/>
        <v>4.3486914120808038</v>
      </c>
      <c r="N53" s="30">
        <f t="shared" si="24"/>
        <v>3.9907552516186224</v>
      </c>
      <c r="O53" s="30">
        <f t="shared" si="24"/>
        <v>4.1198279109419298</v>
      </c>
      <c r="P53" s="30">
        <f t="shared" si="24"/>
        <v>3.6614547480906019</v>
      </c>
      <c r="Q53" s="30">
        <f t="shared" si="24"/>
        <v>7.1737172806653646</v>
      </c>
      <c r="R53" s="30">
        <f t="shared" si="24"/>
        <v>4.200002610318589</v>
      </c>
      <c r="S53" s="30">
        <f t="shared" si="24"/>
        <v>4.4432156390781792</v>
      </c>
      <c r="T53" s="30">
        <f t="shared" si="24"/>
        <v>7.454329813999129</v>
      </c>
      <c r="U53" s="30">
        <f t="shared" si="24"/>
        <v>8.5957132958016231</v>
      </c>
      <c r="V53" s="30">
        <f t="shared" si="24"/>
        <v>7.2453249741348689</v>
      </c>
      <c r="W53" s="30">
        <f t="shared" si="24"/>
        <v>9.4417382975944584</v>
      </c>
      <c r="X53" s="30">
        <f t="shared" si="24"/>
        <v>5.1195400959428223</v>
      </c>
      <c r="Y53" s="30">
        <f t="shared" si="24"/>
        <v>5.5077313872144833</v>
      </c>
      <c r="Z53" s="30">
        <f t="shared" si="24"/>
        <v>9.4307645715883162</v>
      </c>
      <c r="AA53" s="30">
        <f t="shared" si="24"/>
        <v>7.9301761899068515</v>
      </c>
      <c r="AB53" s="30">
        <f t="shared" si="24"/>
        <v>5.7861147350234479</v>
      </c>
      <c r="AC53" s="30">
        <f t="shared" si="24"/>
        <v>8.5313075506445664</v>
      </c>
      <c r="AD53" s="30">
        <f t="shared" si="24"/>
        <v>8.0226840547747909</v>
      </c>
      <c r="AE53" s="30">
        <f t="shared" si="24"/>
        <v>4.3656583980754826</v>
      </c>
      <c r="AF53" s="30">
        <f t="shared" si="24"/>
        <v>4.2628491263869401</v>
      </c>
      <c r="AG53" s="30">
        <f t="shared" si="24"/>
        <v>4.1914483202057546</v>
      </c>
      <c r="AH53" s="30">
        <f t="shared" si="24"/>
        <v>3.6605013855771094</v>
      </c>
      <c r="AI53" s="30">
        <f t="shared" si="24"/>
        <v>7.5050751116524568</v>
      </c>
      <c r="AJ53" s="30">
        <f t="shared" si="24"/>
        <v>4.3199293433083961</v>
      </c>
      <c r="AK53" s="30">
        <f t="shared" si="24"/>
        <v>4.4662695218161321</v>
      </c>
      <c r="AL53" s="30">
        <f t="shared" si="24"/>
        <v>7.4527340599691891</v>
      </c>
      <c r="AM53" s="30">
        <f t="shared" si="24"/>
        <v>8.5999028013159204</v>
      </c>
      <c r="AN53" s="30">
        <f t="shared" si="24"/>
        <v>6.9896831831115778</v>
      </c>
      <c r="AO53" s="30">
        <f t="shared" si="24"/>
        <v>9.6378690221233949</v>
      </c>
      <c r="AP53" s="30">
        <f t="shared" si="24"/>
        <v>4.7266525842522427</v>
      </c>
      <c r="AQ53" s="30">
        <f t="shared" si="24"/>
        <v>5.5453056655403303</v>
      </c>
      <c r="AR53" s="30">
        <f t="shared" si="24"/>
        <v>9.666413470059501</v>
      </c>
      <c r="AS53" s="30">
        <f t="shared" si="24"/>
        <v>8.3526847068859293</v>
      </c>
      <c r="AT53" s="30">
        <f t="shared" si="24"/>
        <v>5.5956583592391596</v>
      </c>
      <c r="AU53" s="30">
        <f t="shared" si="24"/>
        <v>8.5318279865987439</v>
      </c>
      <c r="AV53" s="30">
        <f t="shared" si="24"/>
        <v>8.8898853372621858</v>
      </c>
      <c r="AW53" s="30">
        <f t="shared" si="24"/>
        <v>4.3314046930247505</v>
      </c>
      <c r="AX53" s="30">
        <f t="shared" si="24"/>
        <v>3.7224510327915237</v>
      </c>
      <c r="AY53" s="30">
        <f t="shared" si="24"/>
        <v>4.0500880453922905</v>
      </c>
      <c r="AZ53" s="30">
        <f t="shared" si="24"/>
        <v>3.6624416277518348</v>
      </c>
      <c r="BA53" s="30">
        <f t="shared" si="24"/>
        <v>6.8444516168075369</v>
      </c>
      <c r="BB53" s="30">
        <f t="shared" si="24"/>
        <v>4.0789024998032684</v>
      </c>
      <c r="BC53" s="30">
        <f t="shared" si="24"/>
        <v>4.4196898002103051</v>
      </c>
    </row>
    <row r="54" spans="1:55" s="26" customFormat="1" ht="15" customHeight="1" x14ac:dyDescent="0.3">
      <c r="A54" s="28" t="s">
        <v>108</v>
      </c>
      <c r="B54" s="30">
        <f t="shared" si="24"/>
        <v>9.4712786620124643</v>
      </c>
      <c r="C54" s="30">
        <f t="shared" si="24"/>
        <v>10.267010122618643</v>
      </c>
      <c r="D54" s="30">
        <f t="shared" si="24"/>
        <v>9.9830808515971352</v>
      </c>
      <c r="E54" s="30">
        <f t="shared" si="24"/>
        <v>10.447389832026653</v>
      </c>
      <c r="F54" s="30">
        <f t="shared" si="24"/>
        <v>7.8329614899602289</v>
      </c>
      <c r="G54" s="30">
        <f t="shared" si="24"/>
        <v>8.067087753725394</v>
      </c>
      <c r="H54" s="30">
        <f t="shared" si="24"/>
        <v>10.997500636973587</v>
      </c>
      <c r="I54" s="30">
        <f t="shared" si="24"/>
        <v>9.6260352480343752</v>
      </c>
      <c r="J54" s="30">
        <f t="shared" si="24"/>
        <v>8.0996665464239523</v>
      </c>
      <c r="K54" s="30">
        <f t="shared" si="24"/>
        <v>14.266013928152796</v>
      </c>
      <c r="L54" s="30">
        <f t="shared" si="24"/>
        <v>9.5202722131697506</v>
      </c>
      <c r="M54" s="30">
        <f t="shared" si="24"/>
        <v>8.1958403821275763</v>
      </c>
      <c r="N54" s="30">
        <f t="shared" si="24"/>
        <v>6.9161482325750745</v>
      </c>
      <c r="O54" s="30">
        <f t="shared" si="24"/>
        <v>6.4493744919605858</v>
      </c>
      <c r="P54" s="30">
        <f t="shared" si="24"/>
        <v>6.8115514472088368</v>
      </c>
      <c r="Q54" s="30">
        <f t="shared" si="24"/>
        <v>9.5575364503758866</v>
      </c>
      <c r="R54" s="30">
        <f t="shared" si="24"/>
        <v>6.9682454743601463</v>
      </c>
      <c r="S54" s="30">
        <f t="shared" si="24"/>
        <v>6.7754159415811479</v>
      </c>
      <c r="T54" s="30">
        <f t="shared" si="24"/>
        <v>9.6067863387857191</v>
      </c>
      <c r="U54" s="30">
        <f t="shared" si="24"/>
        <v>10.374454645218275</v>
      </c>
      <c r="V54" s="30">
        <f t="shared" si="24"/>
        <v>10.187773128059421</v>
      </c>
      <c r="W54" s="30">
        <f t="shared" si="24"/>
        <v>10.491411544470834</v>
      </c>
      <c r="X54" s="30">
        <f t="shared" si="24"/>
        <v>8.1221231719396378</v>
      </c>
      <c r="Y54" s="30">
        <f t="shared" si="24"/>
        <v>8.2474850311473098</v>
      </c>
      <c r="Z54" s="30">
        <f t="shared" si="24"/>
        <v>10.858221124726274</v>
      </c>
      <c r="AA54" s="30">
        <f t="shared" si="24"/>
        <v>9.7670728128430593</v>
      </c>
      <c r="AB54" s="30">
        <f t="shared" si="24"/>
        <v>8.3265752265434916</v>
      </c>
      <c r="AC54" s="30">
        <f t="shared" si="24"/>
        <v>15.018416206261509</v>
      </c>
      <c r="AD54" s="30">
        <f t="shared" si="24"/>
        <v>9.3740506115468136</v>
      </c>
      <c r="AE54" s="30">
        <f t="shared" si="24"/>
        <v>8.486808376385218</v>
      </c>
      <c r="AF54" s="30">
        <f t="shared" si="24"/>
        <v>7.3842622114526204</v>
      </c>
      <c r="AG54" s="30">
        <f t="shared" si="24"/>
        <v>6.6388040507956925</v>
      </c>
      <c r="AH54" s="30">
        <f t="shared" si="24"/>
        <v>7.1147773409808597</v>
      </c>
      <c r="AI54" s="30">
        <f t="shared" si="24"/>
        <v>9.9269183922046285</v>
      </c>
      <c r="AJ54" s="30">
        <f t="shared" si="24"/>
        <v>7.2319201995012472</v>
      </c>
      <c r="AK54" s="30">
        <f t="shared" si="24"/>
        <v>6.9715021735630334</v>
      </c>
      <c r="AL54" s="30">
        <f t="shared" si="24"/>
        <v>9.3293669382295139</v>
      </c>
      <c r="AM54" s="30">
        <f t="shared" si="24"/>
        <v>10.154458678097896</v>
      </c>
      <c r="AN54" s="30">
        <f t="shared" si="24"/>
        <v>9.7723623762061447</v>
      </c>
      <c r="AO54" s="30">
        <f t="shared" si="24"/>
        <v>10.400762381006055</v>
      </c>
      <c r="AP54" s="30">
        <f t="shared" si="24"/>
        <v>7.5444274335768684</v>
      </c>
      <c r="AQ54" s="30">
        <f t="shared" si="24"/>
        <v>7.8815895851904054</v>
      </c>
      <c r="AR54" s="30">
        <f t="shared" si="24"/>
        <v>11.148879605013292</v>
      </c>
      <c r="AS54" s="30">
        <f t="shared" si="24"/>
        <v>9.4722998910004268</v>
      </c>
      <c r="AT54" s="30">
        <f t="shared" si="24"/>
        <v>7.8736146969457463</v>
      </c>
      <c r="AU54" s="30">
        <f t="shared" si="24"/>
        <v>13.515994309055026</v>
      </c>
      <c r="AV54" s="30">
        <f t="shared" si="24"/>
        <v>9.6867593363653839</v>
      </c>
      <c r="AW54" s="30">
        <f t="shared" si="24"/>
        <v>7.8993892639022816</v>
      </c>
      <c r="AX54" s="30">
        <f t="shared" si="24"/>
        <v>6.4545540289873307</v>
      </c>
      <c r="AY54" s="30">
        <f t="shared" si="24"/>
        <v>6.2649188025826659</v>
      </c>
      <c r="AZ54" s="30">
        <f t="shared" si="24"/>
        <v>6.497665110073382</v>
      </c>
      <c r="BA54" s="30">
        <f t="shared" si="24"/>
        <v>9.1904867569039599</v>
      </c>
      <c r="BB54" s="30">
        <f t="shared" si="24"/>
        <v>6.7019909241140514</v>
      </c>
      <c r="BC54" s="30">
        <f t="shared" si="24"/>
        <v>6.5753154574132484</v>
      </c>
    </row>
    <row r="55" spans="1:55" s="26" customFormat="1" ht="15" customHeight="1" x14ac:dyDescent="0.3">
      <c r="A55" s="28" t="s">
        <v>98</v>
      </c>
      <c r="B55" s="30">
        <f t="shared" si="24"/>
        <v>11.089131705494417</v>
      </c>
      <c r="C55" s="30">
        <f t="shared" si="24"/>
        <v>14.30784141585811</v>
      </c>
      <c r="D55" s="30">
        <f t="shared" si="24"/>
        <v>13.44993968636912</v>
      </c>
      <c r="E55" s="30">
        <f t="shared" si="24"/>
        <v>14.852864703203958</v>
      </c>
      <c r="F55" s="30">
        <f t="shared" si="24"/>
        <v>10.592686002522068</v>
      </c>
      <c r="G55" s="30">
        <f t="shared" si="24"/>
        <v>9.0687026021544934</v>
      </c>
      <c r="H55" s="30">
        <f t="shared" si="24"/>
        <v>11.382717996627074</v>
      </c>
      <c r="I55" s="30">
        <f t="shared" si="24"/>
        <v>10.567607861366046</v>
      </c>
      <c r="J55" s="30">
        <f t="shared" si="24"/>
        <v>9.3085457376890535</v>
      </c>
      <c r="K55" s="30">
        <f t="shared" si="24"/>
        <v>10.878209106161943</v>
      </c>
      <c r="L55" s="30">
        <f t="shared" si="24"/>
        <v>9.2411099396146845</v>
      </c>
      <c r="M55" s="30">
        <f t="shared" si="24"/>
        <v>7.1569310379142204</v>
      </c>
      <c r="N55" s="30">
        <f t="shared" si="24"/>
        <v>7.5952573174399642</v>
      </c>
      <c r="O55" s="30">
        <f t="shared" si="24"/>
        <v>6.9033882511548601</v>
      </c>
      <c r="P55" s="30">
        <f t="shared" si="24"/>
        <v>7.9653849936080237</v>
      </c>
      <c r="Q55" s="30">
        <f t="shared" si="24"/>
        <v>9.1821557576922697</v>
      </c>
      <c r="R55" s="30">
        <f t="shared" si="24"/>
        <v>8.2486067424529157</v>
      </c>
      <c r="S55" s="30">
        <f t="shared" si="24"/>
        <v>7.5023988810642903</v>
      </c>
      <c r="T55" s="30">
        <f t="shared" si="24"/>
        <v>12.018950544869666</v>
      </c>
      <c r="U55" s="30">
        <f t="shared" si="24"/>
        <v>14.814616549045498</v>
      </c>
      <c r="V55" s="30">
        <f t="shared" si="24"/>
        <v>14.097654380086166</v>
      </c>
      <c r="W55" s="30">
        <f t="shared" si="24"/>
        <v>15.263796914831351</v>
      </c>
      <c r="X55" s="30">
        <f t="shared" si="24"/>
        <v>11.484006292606187</v>
      </c>
      <c r="Y55" s="30">
        <f t="shared" si="24"/>
        <v>10.404612624236437</v>
      </c>
      <c r="Z55" s="30">
        <f t="shared" si="24"/>
        <v>12.186670083399338</v>
      </c>
      <c r="AA55" s="30">
        <f t="shared" si="24"/>
        <v>12.183298370705304</v>
      </c>
      <c r="AB55" s="30">
        <f t="shared" si="24"/>
        <v>10.484468107612567</v>
      </c>
      <c r="AC55" s="30">
        <f t="shared" si="24"/>
        <v>12.223756906077348</v>
      </c>
      <c r="AD55" s="30">
        <f t="shared" si="24"/>
        <v>10.192071832840121</v>
      </c>
      <c r="AE55" s="30">
        <f t="shared" si="24"/>
        <v>8.1910320621524626</v>
      </c>
      <c r="AF55" s="30">
        <f t="shared" si="24"/>
        <v>8.7871444968753991</v>
      </c>
      <c r="AG55" s="30">
        <f t="shared" si="24"/>
        <v>8.2141134865777197</v>
      </c>
      <c r="AH55" s="30">
        <f t="shared" si="24"/>
        <v>9.209254366179028</v>
      </c>
      <c r="AI55" s="30">
        <f t="shared" si="24"/>
        <v>10.211124644742183</v>
      </c>
      <c r="AJ55" s="30">
        <f t="shared" si="24"/>
        <v>9.3386325852036567</v>
      </c>
      <c r="AK55" s="30">
        <f t="shared" si="24"/>
        <v>8.7200128803735311</v>
      </c>
      <c r="AL55" s="30">
        <f t="shared" si="24"/>
        <v>10.115369942001131</v>
      </c>
      <c r="AM55" s="30">
        <f t="shared" si="24"/>
        <v>13.776978865516899</v>
      </c>
      <c r="AN55" s="30">
        <f t="shared" si="24"/>
        <v>12.783156087557824</v>
      </c>
      <c r="AO55" s="30">
        <f t="shared" si="24"/>
        <v>14.417608541946326</v>
      </c>
      <c r="AP55" s="30">
        <f t="shared" si="24"/>
        <v>9.7033003236371389</v>
      </c>
      <c r="AQ55" s="30">
        <f t="shared" si="24"/>
        <v>7.6950185534526012</v>
      </c>
      <c r="AR55" s="30">
        <f t="shared" si="24"/>
        <v>10.508925180402583</v>
      </c>
      <c r="AS55" s="30">
        <f t="shared" si="24"/>
        <v>8.8064546703947677</v>
      </c>
      <c r="AT55" s="30">
        <f t="shared" si="24"/>
        <v>8.1370637722394932</v>
      </c>
      <c r="AU55" s="30">
        <f t="shared" si="24"/>
        <v>9.5369223002432424</v>
      </c>
      <c r="AV55" s="30">
        <f t="shared" si="24"/>
        <v>8.1583498814938196</v>
      </c>
      <c r="AW55" s="30">
        <f t="shared" si="24"/>
        <v>6.1033429765348766</v>
      </c>
      <c r="AX55" s="30">
        <f t="shared" si="24"/>
        <v>6.4199704467570031</v>
      </c>
      <c r="AY55" s="30">
        <f t="shared" si="24"/>
        <v>5.627078849540208</v>
      </c>
      <c r="AZ55" s="30">
        <f t="shared" si="24"/>
        <v>6.6777851901267518</v>
      </c>
      <c r="BA55" s="30">
        <f t="shared" si="24"/>
        <v>8.1596836987876475</v>
      </c>
      <c r="BB55" s="30">
        <f t="shared" si="24"/>
        <v>7.1479159562468846</v>
      </c>
      <c r="BC55" s="30">
        <f t="shared" si="24"/>
        <v>6.2598580441640381</v>
      </c>
    </row>
    <row r="56" spans="1:55" s="26" customFormat="1" ht="15" customHeight="1" x14ac:dyDescent="0.3">
      <c r="A56" s="28" t="s">
        <v>109</v>
      </c>
      <c r="B56" s="30">
        <f t="shared" si="24"/>
        <v>12.063202559277167</v>
      </c>
      <c r="C56" s="30">
        <f t="shared" si="24"/>
        <v>15.29895426487392</v>
      </c>
      <c r="D56" s="30">
        <f t="shared" si="24"/>
        <v>12.246016950480159</v>
      </c>
      <c r="E56" s="30">
        <f t="shared" si="24"/>
        <v>17.23847935726744</v>
      </c>
      <c r="F56" s="30">
        <f t="shared" si="24"/>
        <v>8.4925792996410898</v>
      </c>
      <c r="G56" s="30">
        <f t="shared" si="24"/>
        <v>8.7835489871425363</v>
      </c>
      <c r="H56" s="30">
        <f t="shared" si="24"/>
        <v>14.712573251962485</v>
      </c>
      <c r="I56" s="30">
        <f t="shared" si="24"/>
        <v>11.988753280765502</v>
      </c>
      <c r="J56" s="30">
        <f t="shared" si="24"/>
        <v>8.8105649354648552</v>
      </c>
      <c r="K56" s="30">
        <f t="shared" si="24"/>
        <v>10.8644188558689</v>
      </c>
      <c r="L56" s="30">
        <f t="shared" si="24"/>
        <v>12.643774561487586</v>
      </c>
      <c r="M56" s="30">
        <f t="shared" si="24"/>
        <v>6.4404418350084587</v>
      </c>
      <c r="N56" s="30">
        <f t="shared" si="24"/>
        <v>6.3130233809817788</v>
      </c>
      <c r="O56" s="30">
        <f t="shared" si="24"/>
        <v>6.1222466742005199</v>
      </c>
      <c r="P56" s="30">
        <f t="shared" si="24"/>
        <v>6.3001933982364697</v>
      </c>
      <c r="Q56" s="30">
        <f t="shared" si="24"/>
        <v>9.9379761820444585</v>
      </c>
      <c r="R56" s="30">
        <f t="shared" si="24"/>
        <v>7.507276263067908</v>
      </c>
      <c r="S56" s="30">
        <f t="shared" si="24"/>
        <v>7.3023565957031566</v>
      </c>
      <c r="T56" s="30">
        <f t="shared" si="24"/>
        <v>12.731394379394557</v>
      </c>
      <c r="U56" s="30">
        <f t="shared" si="24"/>
        <v>15.944731434145529</v>
      </c>
      <c r="V56" s="30">
        <f t="shared" si="24"/>
        <v>12.817523433036335</v>
      </c>
      <c r="W56" s="30">
        <f t="shared" si="24"/>
        <v>17.903942804901053</v>
      </c>
      <c r="X56" s="30">
        <f t="shared" si="24"/>
        <v>9.2136184427741856</v>
      </c>
      <c r="Y56" s="30">
        <f t="shared" si="24"/>
        <v>9.422817168316433</v>
      </c>
      <c r="Z56" s="30">
        <f t="shared" si="24"/>
        <v>15.120206867632671</v>
      </c>
      <c r="AA56" s="30">
        <f t="shared" si="24"/>
        <v>12.83219025466561</v>
      </c>
      <c r="AB56" s="30">
        <f t="shared" si="24"/>
        <v>9.4037586826980721</v>
      </c>
      <c r="AC56" s="30">
        <f t="shared" si="24"/>
        <v>11.160220994475138</v>
      </c>
      <c r="AD56" s="30">
        <f t="shared" si="24"/>
        <v>13.602556456966683</v>
      </c>
      <c r="AE56" s="30">
        <f t="shared" si="24"/>
        <v>6.747643648696612</v>
      </c>
      <c r="AF56" s="30">
        <f t="shared" si="24"/>
        <v>6.8741231985716107</v>
      </c>
      <c r="AG56" s="30">
        <f t="shared" si="24"/>
        <v>6.8035685581096281</v>
      </c>
      <c r="AH56" s="30">
        <f t="shared" si="24"/>
        <v>6.9923309918154279</v>
      </c>
      <c r="AI56" s="30">
        <f t="shared" si="24"/>
        <v>10.312626877791311</v>
      </c>
      <c r="AJ56" s="30">
        <f t="shared" si="24"/>
        <v>8.2554031587697416</v>
      </c>
      <c r="AK56" s="30">
        <f t="shared" si="24"/>
        <v>8.0373530832394131</v>
      </c>
      <c r="AL56" s="30">
        <f t="shared" si="24"/>
        <v>11.363432219555422</v>
      </c>
      <c r="AM56" s="30">
        <f t="shared" si="24"/>
        <v>14.622482803309738</v>
      </c>
      <c r="AN56" s="30">
        <f t="shared" si="24"/>
        <v>11.657685154275359</v>
      </c>
      <c r="AO56" s="30">
        <f t="shared" si="24"/>
        <v>16.533625716013077</v>
      </c>
      <c r="AP56" s="30">
        <f t="shared" si="24"/>
        <v>7.7731051723803803</v>
      </c>
      <c r="AQ56" s="30">
        <f t="shared" si="24"/>
        <v>8.1262049379133057</v>
      </c>
      <c r="AR56" s="30">
        <f t="shared" si="24"/>
        <v>14.269527788327638</v>
      </c>
      <c r="AS56" s="30">
        <f t="shared" si="24"/>
        <v>11.06938059807592</v>
      </c>
      <c r="AT56" s="30">
        <f t="shared" si="24"/>
        <v>8.2196111491648676</v>
      </c>
      <c r="AU56" s="30">
        <f t="shared" si="24"/>
        <v>10.569553444398549</v>
      </c>
      <c r="AV56" s="30">
        <f t="shared" si="24"/>
        <v>11.552110691179298</v>
      </c>
      <c r="AW56" s="30">
        <f t="shared" si="24"/>
        <v>6.1274509803921564</v>
      </c>
      <c r="AX56" s="30">
        <f t="shared" si="24"/>
        <v>5.7597384223598578</v>
      </c>
      <c r="AY56" s="30">
        <f t="shared" si="24"/>
        <v>5.458814322050479</v>
      </c>
      <c r="AZ56" s="30">
        <f t="shared" si="24"/>
        <v>5.5837224816544362</v>
      </c>
      <c r="BA56" s="30">
        <f t="shared" si="24"/>
        <v>9.5656910011498191</v>
      </c>
      <c r="BB56" s="30">
        <f t="shared" si="24"/>
        <v>6.7518296041759571</v>
      </c>
      <c r="BC56" s="30">
        <f t="shared" si="24"/>
        <v>6.552313354363827</v>
      </c>
    </row>
    <row r="57" spans="1:55" s="26" customFormat="1" ht="15" customHeight="1" x14ac:dyDescent="0.3">
      <c r="A57" s="28" t="s">
        <v>100</v>
      </c>
      <c r="B57" s="30">
        <f t="shared" si="24"/>
        <v>15.412747604451843</v>
      </c>
      <c r="C57" s="30">
        <f t="shared" si="24"/>
        <v>17.028152534610591</v>
      </c>
      <c r="D57" s="30">
        <f t="shared" si="24"/>
        <v>16.331677972208734</v>
      </c>
      <c r="E57" s="30">
        <f t="shared" si="24"/>
        <v>17.470621459086509</v>
      </c>
      <c r="F57" s="30">
        <f t="shared" si="24"/>
        <v>12.311572412455137</v>
      </c>
      <c r="G57" s="30">
        <f t="shared" si="24"/>
        <v>13.51362400605057</v>
      </c>
      <c r="H57" s="30">
        <f t="shared" si="24"/>
        <v>18.171643149197415</v>
      </c>
      <c r="I57" s="30">
        <f t="shared" si="24"/>
        <v>15.760712443383765</v>
      </c>
      <c r="J57" s="30">
        <f t="shared" si="24"/>
        <v>12.673875364027488</v>
      </c>
      <c r="K57" s="30">
        <f t="shared" si="24"/>
        <v>19.000666528764164</v>
      </c>
      <c r="L57" s="30">
        <f t="shared" si="24"/>
        <v>16.359148854595993</v>
      </c>
      <c r="M57" s="30">
        <f t="shared" si="24"/>
        <v>11.654891033933724</v>
      </c>
      <c r="N57" s="30">
        <f t="shared" si="24"/>
        <v>10.517484288676766</v>
      </c>
      <c r="O57" s="30">
        <f t="shared" si="24"/>
        <v>10.549376474553421</v>
      </c>
      <c r="P57" s="30">
        <f t="shared" si="24"/>
        <v>9.5584619923296295</v>
      </c>
      <c r="Q57" s="30">
        <f t="shared" si="24"/>
        <v>14.260419090789513</v>
      </c>
      <c r="R57" s="30">
        <f t="shared" si="24"/>
        <v>11.65507250159882</v>
      </c>
      <c r="S57" s="30">
        <f t="shared" si="24"/>
        <v>12.05945972319352</v>
      </c>
      <c r="T57" s="30">
        <f t="shared" si="24"/>
        <v>16.045341862369686</v>
      </c>
      <c r="U57" s="30">
        <f t="shared" si="24"/>
        <v>17.326445580507301</v>
      </c>
      <c r="V57" s="30">
        <f t="shared" si="24"/>
        <v>16.611590666934326</v>
      </c>
      <c r="W57" s="30">
        <f t="shared" si="24"/>
        <v>17.77430574030987</v>
      </c>
      <c r="X57" s="30">
        <f t="shared" si="24"/>
        <v>12.958107556953912</v>
      </c>
      <c r="Y57" s="30">
        <f t="shared" si="24"/>
        <v>14.579763320766888</v>
      </c>
      <c r="Z57" s="30">
        <f t="shared" si="24"/>
        <v>18.877253878768112</v>
      </c>
      <c r="AA57" s="30">
        <f t="shared" si="24"/>
        <v>16.124474201928198</v>
      </c>
      <c r="AB57" s="30">
        <f t="shared" si="24"/>
        <v>13.426889037763127</v>
      </c>
      <c r="AC57" s="30">
        <f t="shared" si="24"/>
        <v>18.420810313075506</v>
      </c>
      <c r="AD57" s="30">
        <f t="shared" si="24"/>
        <v>17.251583720590055</v>
      </c>
      <c r="AE57" s="30">
        <f t="shared" si="24"/>
        <v>12.552746776038177</v>
      </c>
      <c r="AF57" s="30">
        <f t="shared" si="24"/>
        <v>11.548271904093866</v>
      </c>
      <c r="AG57" s="30">
        <f t="shared" si="24"/>
        <v>11.633981674971869</v>
      </c>
      <c r="AH57" s="30">
        <f t="shared" si="24"/>
        <v>10.917058709802152</v>
      </c>
      <c r="AI57" s="30">
        <f t="shared" si="24"/>
        <v>14.687373122208689</v>
      </c>
      <c r="AJ57" s="30">
        <f t="shared" si="24"/>
        <v>12.601309226932669</v>
      </c>
      <c r="AK57" s="30">
        <f t="shared" si="24"/>
        <v>13.324746417646111</v>
      </c>
      <c r="AL57" s="30">
        <f t="shared" si="24"/>
        <v>14.750257155689056</v>
      </c>
      <c r="AM57" s="30">
        <f t="shared" si="24"/>
        <v>16.715681387698137</v>
      </c>
      <c r="AN57" s="30">
        <f t="shared" si="24"/>
        <v>16.043524568013098</v>
      </c>
      <c r="AO57" s="30">
        <f t="shared" ref="AO57:BC57" si="25">AO39/AO$34*100</f>
        <v>17.148961460820381</v>
      </c>
      <c r="AP57" s="30">
        <f t="shared" si="25"/>
        <v>11.666440572857114</v>
      </c>
      <c r="AQ57" s="30">
        <f t="shared" si="25"/>
        <v>12.417338667882834</v>
      </c>
      <c r="AR57" s="30">
        <f t="shared" si="25"/>
        <v>17.404734776553994</v>
      </c>
      <c r="AS57" s="30">
        <f t="shared" si="25"/>
        <v>15.36420074877968</v>
      </c>
      <c r="AT57" s="30">
        <f t="shared" si="25"/>
        <v>11.923705147794932</v>
      </c>
      <c r="AU57" s="30">
        <f t="shared" si="25"/>
        <v>19.578686493184634</v>
      </c>
      <c r="AV57" s="30">
        <f t="shared" si="25"/>
        <v>15.343027352507846</v>
      </c>
      <c r="AW57" s="30">
        <f t="shared" si="25"/>
        <v>10.740115718418515</v>
      </c>
      <c r="AX57" s="30">
        <f t="shared" si="25"/>
        <v>9.5010532272770156</v>
      </c>
      <c r="AY57" s="30">
        <f t="shared" si="25"/>
        <v>9.4932498532576801</v>
      </c>
      <c r="AZ57" s="30">
        <f t="shared" si="25"/>
        <v>8.1521014009339563</v>
      </c>
      <c r="BA57" s="30">
        <f t="shared" si="25"/>
        <v>13.836160813345973</v>
      </c>
      <c r="BB57" s="30">
        <f t="shared" si="25"/>
        <v>10.699577682763687</v>
      </c>
      <c r="BC57" s="30">
        <f t="shared" si="25"/>
        <v>10.768270241850683</v>
      </c>
    </row>
    <row r="58" spans="1:55" s="26" customFormat="1" ht="15" customHeight="1" x14ac:dyDescent="0.3">
      <c r="A58" s="28" t="s">
        <v>110</v>
      </c>
      <c r="B58" s="30">
        <f t="shared" ref="B58:BC62" si="26">B40/B$34*100</f>
        <v>16.089129346626656</v>
      </c>
      <c r="C58" s="30">
        <f t="shared" si="26"/>
        <v>15.925512863622323</v>
      </c>
      <c r="D58" s="30">
        <f t="shared" si="26"/>
        <v>17.049566838469129</v>
      </c>
      <c r="E58" s="30">
        <f t="shared" si="26"/>
        <v>15.211403576431481</v>
      </c>
      <c r="F58" s="30">
        <f t="shared" si="26"/>
        <v>17.052090406440971</v>
      </c>
      <c r="G58" s="30">
        <f t="shared" si="26"/>
        <v>16.841438237157867</v>
      </c>
      <c r="H58" s="30">
        <f t="shared" si="26"/>
        <v>14.954319894201721</v>
      </c>
      <c r="I58" s="30">
        <f t="shared" si="26"/>
        <v>16.330984598116853</v>
      </c>
      <c r="J58" s="30">
        <f t="shared" si="26"/>
        <v>16.849523574903881</v>
      </c>
      <c r="K58" s="30">
        <f t="shared" si="26"/>
        <v>16.68390447953297</v>
      </c>
      <c r="L58" s="30">
        <f t="shared" si="26"/>
        <v>16.029066423847407</v>
      </c>
      <c r="M58" s="30">
        <f t="shared" si="26"/>
        <v>17.534082993332671</v>
      </c>
      <c r="N58" s="30">
        <f t="shared" si="26"/>
        <v>16.046920264045212</v>
      </c>
      <c r="O58" s="30">
        <f t="shared" si="26"/>
        <v>16.122444933484008</v>
      </c>
      <c r="P58" s="30">
        <f t="shared" si="26"/>
        <v>16.386403120595272</v>
      </c>
      <c r="Q58" s="30">
        <f t="shared" si="26"/>
        <v>15.816579482561494</v>
      </c>
      <c r="R58" s="30">
        <f t="shared" si="26"/>
        <v>16.754329865960141</v>
      </c>
      <c r="S58" s="30">
        <f t="shared" si="26"/>
        <v>17.050758696960333</v>
      </c>
      <c r="T58" s="30">
        <f t="shared" si="26"/>
        <v>16.695441097264954</v>
      </c>
      <c r="U58" s="30">
        <f t="shared" si="26"/>
        <v>15.938783461066055</v>
      </c>
      <c r="V58" s="30">
        <f t="shared" si="26"/>
        <v>17.127349094334381</v>
      </c>
      <c r="W58" s="30">
        <f t="shared" si="26"/>
        <v>15.194141178633103</v>
      </c>
      <c r="X58" s="30">
        <f t="shared" si="26"/>
        <v>17.632892462467712</v>
      </c>
      <c r="Y58" s="30">
        <f t="shared" si="26"/>
        <v>17.843678809749409</v>
      </c>
      <c r="Z58" s="30">
        <f t="shared" si="26"/>
        <v>15.623398406560126</v>
      </c>
      <c r="AA58" s="30">
        <f t="shared" si="26"/>
        <v>16.785322217753766</v>
      </c>
      <c r="AB58" s="30">
        <f t="shared" si="26"/>
        <v>17.807905221959732</v>
      </c>
      <c r="AC58" s="30">
        <f t="shared" si="26"/>
        <v>16.749539594843462</v>
      </c>
      <c r="AD58" s="30">
        <f t="shared" si="26"/>
        <v>17.05129791950311</v>
      </c>
      <c r="AE58" s="30">
        <f t="shared" si="26"/>
        <v>19.257009898647318</v>
      </c>
      <c r="AF58" s="30">
        <f t="shared" si="26"/>
        <v>17.003570973090167</v>
      </c>
      <c r="AG58" s="30">
        <f t="shared" si="26"/>
        <v>17.919144832020574</v>
      </c>
      <c r="AH58" s="30">
        <f t="shared" si="26"/>
        <v>17.896500612231748</v>
      </c>
      <c r="AI58" s="30">
        <f t="shared" si="26"/>
        <v>16.806739748274463</v>
      </c>
      <c r="AJ58" s="30">
        <f t="shared" si="26"/>
        <v>18.051226101413135</v>
      </c>
      <c r="AK58" s="30">
        <f t="shared" si="26"/>
        <v>18.232168732893253</v>
      </c>
      <c r="AL58" s="30">
        <f t="shared" si="26"/>
        <v>15.454163507555307</v>
      </c>
      <c r="AM58" s="30">
        <f t="shared" si="26"/>
        <v>15.911611504336557</v>
      </c>
      <c r="AN58" s="30">
        <f t="shared" si="26"/>
        <v>16.969494650833774</v>
      </c>
      <c r="AO58" s="30">
        <f t="shared" si="26"/>
        <v>15.22968777218744</v>
      </c>
      <c r="AP58" s="30">
        <f t="shared" si="26"/>
        <v>16.472548981608885</v>
      </c>
      <c r="AQ58" s="30">
        <f t="shared" si="26"/>
        <v>15.810858434047139</v>
      </c>
      <c r="AR58" s="30">
        <f t="shared" si="26"/>
        <v>14.227117356627422</v>
      </c>
      <c r="AS58" s="30">
        <f t="shared" si="26"/>
        <v>15.835742381877635</v>
      </c>
      <c r="AT58" s="30">
        <f t="shared" si="26"/>
        <v>15.89476087605599</v>
      </c>
      <c r="AU58" s="30">
        <f t="shared" si="26"/>
        <v>16.618477213272755</v>
      </c>
      <c r="AV58" s="30">
        <f t="shared" si="26"/>
        <v>14.865159182627636</v>
      </c>
      <c r="AW58" s="30">
        <f t="shared" si="26"/>
        <v>15.778688524590164</v>
      </c>
      <c r="AX58" s="30">
        <f t="shared" si="26"/>
        <v>15.103593548589933</v>
      </c>
      <c r="AY58" s="30">
        <f t="shared" si="26"/>
        <v>14.372921150459792</v>
      </c>
      <c r="AZ58" s="30">
        <f t="shared" si="26"/>
        <v>14.823215476984656</v>
      </c>
      <c r="BA58" s="30">
        <f t="shared" si="26"/>
        <v>14.832671010429063</v>
      </c>
      <c r="BB58" s="30">
        <f t="shared" si="26"/>
        <v>15.444744642341893</v>
      </c>
      <c r="BC58" s="30">
        <f t="shared" si="26"/>
        <v>15.845162986330177</v>
      </c>
    </row>
    <row r="59" spans="1:55" s="26" customFormat="1" ht="15" customHeight="1" x14ac:dyDescent="0.3">
      <c r="A59" s="28" t="s">
        <v>102</v>
      </c>
      <c r="B59" s="30">
        <f t="shared" si="26"/>
        <v>14.379091750992256</v>
      </c>
      <c r="C59" s="30">
        <f t="shared" si="26"/>
        <v>10.885961161887344</v>
      </c>
      <c r="D59" s="30">
        <f t="shared" si="26"/>
        <v>13.585841179327307</v>
      </c>
      <c r="E59" s="30">
        <f t="shared" si="26"/>
        <v>9.1707326782928469</v>
      </c>
      <c r="F59" s="30">
        <f t="shared" si="26"/>
        <v>19.154137161703368</v>
      </c>
      <c r="G59" s="30">
        <f t="shared" si="26"/>
        <v>18.505345352711515</v>
      </c>
      <c r="H59" s="30">
        <f t="shared" si="26"/>
        <v>10.910750900862643</v>
      </c>
      <c r="I59" s="30">
        <f t="shared" si="26"/>
        <v>13.774396707613642</v>
      </c>
      <c r="J59" s="30">
        <f t="shared" si="26"/>
        <v>18.542306372570582</v>
      </c>
      <c r="K59" s="30">
        <f t="shared" si="26"/>
        <v>11.549334620423361</v>
      </c>
      <c r="L59" s="30">
        <f t="shared" si="26"/>
        <v>13.805952266845587</v>
      </c>
      <c r="M59" s="30">
        <f t="shared" si="26"/>
        <v>20.905562742561447</v>
      </c>
      <c r="N59" s="30">
        <f t="shared" si="26"/>
        <v>21.592186288011906</v>
      </c>
      <c r="O59" s="30">
        <f t="shared" si="26"/>
        <v>21.039275164059557</v>
      </c>
      <c r="P59" s="30">
        <f t="shared" si="26"/>
        <v>21.68354803815518</v>
      </c>
      <c r="Q59" s="30">
        <f t="shared" si="26"/>
        <v>15.984539576861978</v>
      </c>
      <c r="R59" s="30">
        <f t="shared" si="26"/>
        <v>20.584972395880918</v>
      </c>
      <c r="S59" s="30">
        <f t="shared" si="26"/>
        <v>21.194724088018603</v>
      </c>
      <c r="T59" s="30">
        <f t="shared" si="26"/>
        <v>14.171775972612643</v>
      </c>
      <c r="U59" s="30">
        <f t="shared" si="26"/>
        <v>10.790217963473497</v>
      </c>
      <c r="V59" s="30">
        <f t="shared" si="26"/>
        <v>13.451412158927717</v>
      </c>
      <c r="W59" s="30">
        <f t="shared" si="26"/>
        <v>9.1229665604094201</v>
      </c>
      <c r="X59" s="30">
        <f t="shared" si="26"/>
        <v>19.227407795839888</v>
      </c>
      <c r="Y59" s="30">
        <f t="shared" si="26"/>
        <v>18.107775739370602</v>
      </c>
      <c r="Z59" s="30">
        <f t="shared" si="26"/>
        <v>10.607790150491542</v>
      </c>
      <c r="AA59" s="30">
        <f t="shared" si="26"/>
        <v>13.297392476332293</v>
      </c>
      <c r="AB59" s="30">
        <f t="shared" si="26"/>
        <v>18.789887521596562</v>
      </c>
      <c r="AC59" s="30">
        <f t="shared" si="26"/>
        <v>11.118784530386741</v>
      </c>
      <c r="AD59" s="30">
        <f t="shared" si="26"/>
        <v>13.46078111462424</v>
      </c>
      <c r="AE59" s="30">
        <f t="shared" si="26"/>
        <v>21.370824624364083</v>
      </c>
      <c r="AF59" s="30">
        <f t="shared" si="26"/>
        <v>22.038005356459635</v>
      </c>
      <c r="AG59" s="30">
        <f t="shared" si="26"/>
        <v>21.08181964314419</v>
      </c>
      <c r="AH59" s="30">
        <f t="shared" si="26"/>
        <v>21.911451955919315</v>
      </c>
      <c r="AI59" s="30">
        <f t="shared" si="26"/>
        <v>15.876979293544458</v>
      </c>
      <c r="AJ59" s="30">
        <f t="shared" si="26"/>
        <v>20.508624272651705</v>
      </c>
      <c r="AK59" s="30">
        <f t="shared" si="26"/>
        <v>20.360650458863308</v>
      </c>
      <c r="AL59" s="30">
        <f t="shared" si="26"/>
        <v>14.596205202996046</v>
      </c>
      <c r="AM59" s="30">
        <f t="shared" si="26"/>
        <v>10.986255109161599</v>
      </c>
      <c r="AN59" s="30">
        <f t="shared" si="26"/>
        <v>13.724227828381579</v>
      </c>
      <c r="AO59" s="30">
        <f t="shared" si="26"/>
        <v>9.221326174056502</v>
      </c>
      <c r="AP59" s="30">
        <f t="shared" si="26"/>
        <v>19.081025561520125</v>
      </c>
      <c r="AQ59" s="30">
        <f t="shared" si="26"/>
        <v>18.914156595285974</v>
      </c>
      <c r="AR59" s="30">
        <f t="shared" si="26"/>
        <v>11.24003038359286</v>
      </c>
      <c r="AS59" s="30">
        <f t="shared" si="26"/>
        <v>14.294346239514717</v>
      </c>
      <c r="AT59" s="30">
        <f t="shared" si="26"/>
        <v>18.295660115566328</v>
      </c>
      <c r="AU59" s="30">
        <f t="shared" si="26"/>
        <v>11.97852127220157</v>
      </c>
      <c r="AV59" s="30">
        <f t="shared" si="26"/>
        <v>14.198962270194093</v>
      </c>
      <c r="AW59" s="30">
        <f t="shared" si="26"/>
        <v>20.431533269045325</v>
      </c>
      <c r="AX59" s="30">
        <f t="shared" si="26"/>
        <v>21.15257647687616</v>
      </c>
      <c r="AY59" s="30">
        <f t="shared" si="26"/>
        <v>20.997847779299551</v>
      </c>
      <c r="AZ59" s="30">
        <f t="shared" si="26"/>
        <v>21.447631754503004</v>
      </c>
      <c r="BA59" s="30">
        <f t="shared" si="26"/>
        <v>16.091420733060335</v>
      </c>
      <c r="BB59" s="30">
        <f t="shared" si="26"/>
        <v>20.662067518296041</v>
      </c>
      <c r="BC59" s="30">
        <f t="shared" si="26"/>
        <v>22.045872765509987</v>
      </c>
    </row>
    <row r="60" spans="1:55" s="26" customFormat="1" ht="15" customHeight="1" x14ac:dyDescent="0.3">
      <c r="A60" s="28" t="s">
        <v>103</v>
      </c>
      <c r="B60" s="30">
        <f t="shared" si="26"/>
        <v>8.1998489381084987</v>
      </c>
      <c r="C60" s="30">
        <f t="shared" si="26"/>
        <v>4.8148243947045293</v>
      </c>
      <c r="D60" s="30">
        <f t="shared" si="26"/>
        <v>6.3497720614729056</v>
      </c>
      <c r="E60" s="30">
        <f t="shared" si="26"/>
        <v>3.8396751503449789</v>
      </c>
      <c r="F60" s="30">
        <f t="shared" si="26"/>
        <v>11.135900669318072</v>
      </c>
      <c r="G60" s="30">
        <f t="shared" si="26"/>
        <v>11.733202510169455</v>
      </c>
      <c r="H60" s="30">
        <f t="shared" si="26"/>
        <v>5.66724499824074</v>
      </c>
      <c r="I60" s="30">
        <f t="shared" si="26"/>
        <v>8.0155549382960984</v>
      </c>
      <c r="J60" s="30">
        <f t="shared" si="26"/>
        <v>11.300468946585839</v>
      </c>
      <c r="K60" s="30">
        <f t="shared" si="26"/>
        <v>5.08630398308396</v>
      </c>
      <c r="L60" s="30">
        <f t="shared" si="26"/>
        <v>8.0549698073420863</v>
      </c>
      <c r="M60" s="30">
        <f t="shared" si="26"/>
        <v>13.587421633993433</v>
      </c>
      <c r="N60" s="30">
        <f t="shared" si="26"/>
        <v>14.696617118614554</v>
      </c>
      <c r="O60" s="30">
        <f t="shared" si="26"/>
        <v>15.890481571799601</v>
      </c>
      <c r="P60" s="30">
        <f t="shared" si="26"/>
        <v>14.59664994919199</v>
      </c>
      <c r="Q60" s="30">
        <f t="shared" si="26"/>
        <v>10.241518521141725</v>
      </c>
      <c r="R60" s="30">
        <f t="shared" si="26"/>
        <v>13.479685195578121</v>
      </c>
      <c r="S60" s="30">
        <f t="shared" si="26"/>
        <v>14.390033665652901</v>
      </c>
      <c r="T60" s="30">
        <f t="shared" si="26"/>
        <v>7.4304433475729876</v>
      </c>
      <c r="U60" s="30">
        <f t="shared" si="26"/>
        <v>4.3458865305175625</v>
      </c>
      <c r="V60" s="30">
        <f t="shared" si="26"/>
        <v>5.8555567565898174</v>
      </c>
      <c r="W60" s="30">
        <f t="shared" si="26"/>
        <v>3.4000706231769788</v>
      </c>
      <c r="X60" s="30">
        <f t="shared" si="26"/>
        <v>10.483792654741791</v>
      </c>
      <c r="Y60" s="30">
        <f t="shared" si="26"/>
        <v>10.523557042920791</v>
      </c>
      <c r="Z60" s="30">
        <f t="shared" si="26"/>
        <v>4.9066999021572011</v>
      </c>
      <c r="AA60" s="30">
        <f t="shared" si="26"/>
        <v>7.3497603339021556</v>
      </c>
      <c r="AB60" s="30">
        <f t="shared" si="26"/>
        <v>10.292302810197102</v>
      </c>
      <c r="AC60" s="30">
        <f t="shared" si="26"/>
        <v>4.8388581952117864</v>
      </c>
      <c r="AD60" s="30">
        <f t="shared" si="26"/>
        <v>7.2192904481676106</v>
      </c>
      <c r="AE60" s="30">
        <f t="shared" si="26"/>
        <v>12.556690460227946</v>
      </c>
      <c r="AF60" s="30">
        <f t="shared" si="26"/>
        <v>13.633465119244995</v>
      </c>
      <c r="AG60" s="30">
        <f t="shared" si="26"/>
        <v>14.728339495257996</v>
      </c>
      <c r="AH60" s="30">
        <f t="shared" si="26"/>
        <v>13.520654765740799</v>
      </c>
      <c r="AI60" s="30">
        <f t="shared" si="26"/>
        <v>9.3909866017052384</v>
      </c>
      <c r="AJ60" s="30">
        <f t="shared" si="26"/>
        <v>12.359725685785536</v>
      </c>
      <c r="AK60" s="30">
        <f t="shared" si="26"/>
        <v>13.646755755916923</v>
      </c>
      <c r="AL60" s="30">
        <f t="shared" si="26"/>
        <v>9.0056163768332897</v>
      </c>
      <c r="AM60" s="30">
        <f t="shared" si="26"/>
        <v>5.3060512411524279</v>
      </c>
      <c r="AN60" s="30">
        <f t="shared" si="26"/>
        <v>6.8585372057163756</v>
      </c>
      <c r="AO60" s="30">
        <f t="shared" si="26"/>
        <v>4.3053008023445267</v>
      </c>
      <c r="AP60" s="30">
        <f t="shared" si="26"/>
        <v>11.786593283075909</v>
      </c>
      <c r="AQ60" s="30">
        <f t="shared" si="26"/>
        <v>12.977051763096251</v>
      </c>
      <c r="AR60" s="30">
        <f t="shared" si="26"/>
        <v>6.4938599822762368</v>
      </c>
      <c r="AS60" s="30">
        <f t="shared" si="26"/>
        <v>8.7412918819013328</v>
      </c>
      <c r="AT60" s="30">
        <f t="shared" si="26"/>
        <v>12.304828143386549</v>
      </c>
      <c r="AU60" s="30">
        <f t="shared" si="26"/>
        <v>5.3329661755931896</v>
      </c>
      <c r="AV60" s="30">
        <f t="shared" si="26"/>
        <v>9.006469796938056</v>
      </c>
      <c r="AW60" s="30">
        <f t="shared" si="26"/>
        <v>14.637576342012215</v>
      </c>
      <c r="AX60" s="30">
        <f t="shared" si="26"/>
        <v>15.744961800861446</v>
      </c>
      <c r="AY60" s="30">
        <f t="shared" si="26"/>
        <v>17.022109176286442</v>
      </c>
      <c r="AZ60" s="30">
        <f t="shared" si="26"/>
        <v>15.710473649099399</v>
      </c>
      <c r="BA60" s="30">
        <f t="shared" si="26"/>
        <v>11.086680249329273</v>
      </c>
      <c r="BB60" s="30">
        <f t="shared" si="26"/>
        <v>14.610602523411064</v>
      </c>
      <c r="BC60" s="30">
        <f t="shared" si="26"/>
        <v>15.148527865404837</v>
      </c>
    </row>
    <row r="61" spans="1:55" s="26" customFormat="1" ht="15" customHeight="1" x14ac:dyDescent="0.3">
      <c r="A61" s="28" t="s">
        <v>111</v>
      </c>
      <c r="B61" s="30">
        <f t="shared" si="26"/>
        <v>5.0492036226547548</v>
      </c>
      <c r="C61" s="30">
        <f t="shared" si="26"/>
        <v>2.4899542177070511</v>
      </c>
      <c r="D61" s="30">
        <f t="shared" si="26"/>
        <v>3.3579809816239252</v>
      </c>
      <c r="E61" s="30">
        <f t="shared" si="26"/>
        <v>1.9384985158331862</v>
      </c>
      <c r="F61" s="30">
        <f t="shared" si="26"/>
        <v>7.3033271898341257</v>
      </c>
      <c r="G61" s="30">
        <f t="shared" si="26"/>
        <v>6.8896792788373089</v>
      </c>
      <c r="H61" s="30">
        <f t="shared" si="26"/>
        <v>3.184261292631732</v>
      </c>
      <c r="I61" s="30">
        <f t="shared" si="26"/>
        <v>4.9572862754879345</v>
      </c>
      <c r="J61" s="30">
        <f t="shared" si="26"/>
        <v>7.5101839713529062</v>
      </c>
      <c r="K61" s="30">
        <f t="shared" si="26"/>
        <v>2.6890988071433495</v>
      </c>
      <c r="L61" s="30">
        <f t="shared" si="26"/>
        <v>5.1423368158727119</v>
      </c>
      <c r="M61" s="30">
        <f t="shared" si="26"/>
        <v>8.90237834610409</v>
      </c>
      <c r="N61" s="30">
        <f t="shared" si="26"/>
        <v>10.569723449050988</v>
      </c>
      <c r="O61" s="30">
        <f t="shared" si="26"/>
        <v>10.90822577767204</v>
      </c>
      <c r="P61" s="30">
        <f t="shared" si="26"/>
        <v>11.269544694660242</v>
      </c>
      <c r="Q61" s="30">
        <f t="shared" si="26"/>
        <v>6.8054192425606823</v>
      </c>
      <c r="R61" s="30">
        <f t="shared" si="26"/>
        <v>9.2692413109019967</v>
      </c>
      <c r="S61" s="30">
        <f t="shared" si="26"/>
        <v>8.0342186153170587</v>
      </c>
      <c r="T61" s="30">
        <f t="shared" si="26"/>
        <v>3.4840117458701316</v>
      </c>
      <c r="U61" s="30">
        <f t="shared" si="26"/>
        <v>1.7029046926533609</v>
      </c>
      <c r="V61" s="30">
        <f t="shared" si="26"/>
        <v>2.3749594650936552</v>
      </c>
      <c r="W61" s="30">
        <f t="shared" si="26"/>
        <v>1.2818590342038689</v>
      </c>
      <c r="X61" s="30">
        <f t="shared" si="26"/>
        <v>5.140903882382645</v>
      </c>
      <c r="Y61" s="30">
        <f t="shared" si="26"/>
        <v>4.9009132512146438</v>
      </c>
      <c r="Z61" s="30">
        <f t="shared" si="26"/>
        <v>2.1851558496016401</v>
      </c>
      <c r="AA61" s="30">
        <f t="shared" si="26"/>
        <v>3.3944545286566741</v>
      </c>
      <c r="AB61" s="30">
        <f t="shared" si="26"/>
        <v>5.0791579986601318</v>
      </c>
      <c r="AC61" s="30">
        <f t="shared" si="26"/>
        <v>1.7587476979742174</v>
      </c>
      <c r="AD61" s="30">
        <f t="shared" si="26"/>
        <v>3.4599934738334475</v>
      </c>
      <c r="AE61" s="30">
        <f t="shared" si="26"/>
        <v>5.8366526008597228</v>
      </c>
      <c r="AF61" s="30">
        <f t="shared" si="26"/>
        <v>7.5819410789440127</v>
      </c>
      <c r="AG61" s="30">
        <f t="shared" si="26"/>
        <v>7.8765471789101422</v>
      </c>
      <c r="AH61" s="30">
        <f t="shared" si="26"/>
        <v>7.8301218018946965</v>
      </c>
      <c r="AI61" s="30">
        <f t="shared" si="26"/>
        <v>4.7929354445797809</v>
      </c>
      <c r="AJ61" s="30">
        <f t="shared" si="26"/>
        <v>6.7331670822942637</v>
      </c>
      <c r="AK61" s="30">
        <f t="shared" si="26"/>
        <v>5.7124456609241667</v>
      </c>
      <c r="AL61" s="30">
        <f t="shared" si="26"/>
        <v>6.688365938582046</v>
      </c>
      <c r="AM61" s="30">
        <f t="shared" si="26"/>
        <v>3.3144128202572025</v>
      </c>
      <c r="AN61" s="30">
        <f t="shared" si="26"/>
        <v>4.3699429316292306</v>
      </c>
      <c r="AO61" s="30">
        <f t="shared" si="26"/>
        <v>2.6340058818104501</v>
      </c>
      <c r="AP61" s="30">
        <f t="shared" si="26"/>
        <v>9.4610569562605367</v>
      </c>
      <c r="AQ61" s="30">
        <f t="shared" si="26"/>
        <v>8.9346794087771304</v>
      </c>
      <c r="AR61" s="30">
        <f t="shared" si="26"/>
        <v>4.2701607798455496</v>
      </c>
      <c r="AS61" s="30">
        <f t="shared" si="26"/>
        <v>6.6608217620018006</v>
      </c>
      <c r="AT61" s="30">
        <f t="shared" si="26"/>
        <v>9.9320301385742127</v>
      </c>
      <c r="AU61" s="30">
        <f t="shared" si="26"/>
        <v>3.616503740419478</v>
      </c>
      <c r="AV61" s="30">
        <f t="shared" si="26"/>
        <v>7.0578438280699514</v>
      </c>
      <c r="AW61" s="30">
        <f t="shared" si="26"/>
        <v>12.025875924140147</v>
      </c>
      <c r="AX61" s="30">
        <f t="shared" si="26"/>
        <v>13.515892728015846</v>
      </c>
      <c r="AY61" s="30">
        <f t="shared" si="26"/>
        <v>13.860301310898063</v>
      </c>
      <c r="AZ61" s="30">
        <f t="shared" si="26"/>
        <v>14.829886591060706</v>
      </c>
      <c r="BA61" s="30">
        <f t="shared" si="26"/>
        <v>8.8051963770600921</v>
      </c>
      <c r="BB61" s="30">
        <f t="shared" si="26"/>
        <v>11.830128793641634</v>
      </c>
      <c r="BC61" s="30">
        <f t="shared" si="26"/>
        <v>10.403522607781284</v>
      </c>
    </row>
    <row r="62" spans="1:55" s="26" customFormat="1" ht="15" customHeight="1" x14ac:dyDescent="0.3">
      <c r="A62" s="28" t="s">
        <v>112</v>
      </c>
      <c r="B62" s="30">
        <f t="shared" si="26"/>
        <v>0.77149129035256114</v>
      </c>
      <c r="C62" s="30">
        <f t="shared" si="26"/>
        <v>0.37383547283264434</v>
      </c>
      <c r="D62" s="30">
        <f t="shared" si="26"/>
        <v>0.51344915639246158</v>
      </c>
      <c r="E62" s="30">
        <f t="shared" si="26"/>
        <v>0.28513917329544747</v>
      </c>
      <c r="F62" s="30">
        <f t="shared" si="26"/>
        <v>1.1698515859928218</v>
      </c>
      <c r="G62" s="30">
        <f t="shared" si="26"/>
        <v>1.0455632550438461</v>
      </c>
      <c r="H62" s="30">
        <f t="shared" si="26"/>
        <v>0.4616541900729183</v>
      </c>
      <c r="I62" s="30">
        <f t="shared" si="26"/>
        <v>0.82082910542098675</v>
      </c>
      <c r="J62" s="30">
        <f t="shared" si="26"/>
        <v>1.1842440985755638</v>
      </c>
      <c r="K62" s="30">
        <f t="shared" si="26"/>
        <v>0.44358638442621062</v>
      </c>
      <c r="L62" s="30">
        <f t="shared" si="26"/>
        <v>0.7500239624269146</v>
      </c>
      <c r="M62" s="30">
        <f t="shared" si="26"/>
        <v>1.2439048661558365</v>
      </c>
      <c r="N62" s="30">
        <f t="shared" si="26"/>
        <v>1.712811258330563</v>
      </c>
      <c r="O62" s="30">
        <f t="shared" si="26"/>
        <v>1.8576894863101965</v>
      </c>
      <c r="P62" s="30">
        <f t="shared" si="26"/>
        <v>1.7340282558101419</v>
      </c>
      <c r="Q62" s="30">
        <f t="shared" si="26"/>
        <v>1.0067487580059291</v>
      </c>
      <c r="R62" s="30">
        <f t="shared" si="26"/>
        <v>1.2894973831556142</v>
      </c>
      <c r="S62" s="30">
        <f t="shared" si="26"/>
        <v>1.2197700326898369</v>
      </c>
      <c r="T62" s="30">
        <f t="shared" si="26"/>
        <v>0.35506909552373156</v>
      </c>
      <c r="U62" s="30">
        <f t="shared" si="26"/>
        <v>0.16297446237758328</v>
      </c>
      <c r="V62" s="30">
        <f t="shared" si="26"/>
        <v>0.22622338207816672</v>
      </c>
      <c r="W62" s="30">
        <f t="shared" si="26"/>
        <v>0.12334869951773078</v>
      </c>
      <c r="X62" s="30">
        <f t="shared" si="26"/>
        <v>0.60789683233311964</v>
      </c>
      <c r="Y62" s="30">
        <f t="shared" si="26"/>
        <v>0.45360159667762034</v>
      </c>
      <c r="Z62" s="30">
        <f t="shared" si="26"/>
        <v>0.19976238177328423</v>
      </c>
      <c r="AA62" s="30">
        <f t="shared" si="26"/>
        <v>0.33151092899144591</v>
      </c>
      <c r="AB62" s="30">
        <f t="shared" si="26"/>
        <v>0.58883678290610342</v>
      </c>
      <c r="AC62" s="30">
        <f t="shared" si="26"/>
        <v>0.17495395948434622</v>
      </c>
      <c r="AD62" s="30">
        <f t="shared" si="26"/>
        <v>0.36343996489372477</v>
      </c>
      <c r="AE62" s="30">
        <f t="shared" si="26"/>
        <v>0.6270457861734432</v>
      </c>
      <c r="AF62" s="30">
        <f t="shared" si="26"/>
        <v>0.87361305955872981</v>
      </c>
      <c r="AG62" s="30">
        <f t="shared" si="26"/>
        <v>0.90419546696672548</v>
      </c>
      <c r="AH62" s="30">
        <f t="shared" si="26"/>
        <v>0.92156989108719467</v>
      </c>
      <c r="AI62" s="30">
        <f t="shared" si="26"/>
        <v>0.47706049533089728</v>
      </c>
      <c r="AJ62" s="30">
        <f t="shared" si="26"/>
        <v>0.58967165419783873</v>
      </c>
      <c r="AK62" s="30">
        <f t="shared" si="26"/>
        <v>0.50877475446787956</v>
      </c>
      <c r="AL62" s="30">
        <f t="shared" si="26"/>
        <v>1.2075934573797646</v>
      </c>
      <c r="AM62" s="30">
        <f t="shared" si="26"/>
        <v>0.59471887149835512</v>
      </c>
      <c r="AN62" s="30">
        <f t="shared" si="26"/>
        <v>0.80913093932312774</v>
      </c>
      <c r="AO62" s="30">
        <f t="shared" ref="AO62:BC62" si="27">AO44/AO$34*100</f>
        <v>0.45650636854563525</v>
      </c>
      <c r="AP62" s="30">
        <f t="shared" si="27"/>
        <v>1.7305866165384394</v>
      </c>
      <c r="AQ62" s="30">
        <f t="shared" si="27"/>
        <v>1.654263148075209</v>
      </c>
      <c r="AR62" s="30">
        <f t="shared" si="27"/>
        <v>0.74629699962020513</v>
      </c>
      <c r="AS62" s="30">
        <f t="shared" si="27"/>
        <v>1.3542012226908677</v>
      </c>
      <c r="AT62" s="30">
        <f t="shared" si="27"/>
        <v>1.7774030946484709</v>
      </c>
      <c r="AU62" s="30">
        <f t="shared" si="27"/>
        <v>0.71136812152921203</v>
      </c>
      <c r="AV62" s="30">
        <f t="shared" si="27"/>
        <v>1.1901864070206907</v>
      </c>
      <c r="AW62" s="30">
        <f t="shared" si="27"/>
        <v>1.8723882995821279</v>
      </c>
      <c r="AX62" s="30">
        <f t="shared" si="27"/>
        <v>2.54032131291854</v>
      </c>
      <c r="AY62" s="30">
        <f t="shared" si="27"/>
        <v>2.7861475249461942</v>
      </c>
      <c r="AZ62" s="30">
        <f t="shared" si="27"/>
        <v>2.5750500333555704</v>
      </c>
      <c r="BA62" s="30">
        <f t="shared" si="27"/>
        <v>1.5330926108970608</v>
      </c>
      <c r="BB62" s="30">
        <f t="shared" si="27"/>
        <v>1.9961702909005063</v>
      </c>
      <c r="BC62" s="30">
        <f t="shared" si="27"/>
        <v>1.9453207150368035</v>
      </c>
    </row>
    <row r="63" spans="1:55" s="26" customFormat="1" ht="15" customHeight="1" x14ac:dyDescent="0.3">
      <c r="A63" s="29" t="s">
        <v>93</v>
      </c>
      <c r="B63" s="30">
        <f t="shared" ref="B63:BC63" si="28">B45/B$34*100</f>
        <v>2.1324164571598948E-2</v>
      </c>
      <c r="C63" s="30">
        <f t="shared" si="28"/>
        <v>1.0194129702803081E-2</v>
      </c>
      <c r="D63" s="30">
        <f t="shared" si="28"/>
        <v>1.3315996428179782E-2</v>
      </c>
      <c r="E63" s="30">
        <f t="shared" si="28"/>
        <v>8.2108138907066031E-3</v>
      </c>
      <c r="F63" s="30">
        <f t="shared" si="28"/>
        <v>3.2010864293335918E-2</v>
      </c>
      <c r="G63" s="30">
        <f t="shared" si="28"/>
        <v>2.5551399194619899E-2</v>
      </c>
      <c r="H63" s="30">
        <f t="shared" si="28"/>
        <v>1.3649434003469988E-2</v>
      </c>
      <c r="I63" s="30">
        <f t="shared" si="28"/>
        <v>2.5509191812116302E-2</v>
      </c>
      <c r="J63" s="30">
        <f t="shared" si="28"/>
        <v>2.9914041123008297E-2</v>
      </c>
      <c r="K63" s="30">
        <f t="shared" si="28"/>
        <v>6.8951251465214089E-3</v>
      </c>
      <c r="L63" s="30">
        <f t="shared" si="28"/>
        <v>2.5160548260327806E-2</v>
      </c>
      <c r="M63" s="30">
        <f t="shared" si="28"/>
        <v>2.9853716787740077E-2</v>
      </c>
      <c r="N63" s="30">
        <f t="shared" si="28"/>
        <v>4.907315065457251E-2</v>
      </c>
      <c r="O63" s="30">
        <f t="shared" si="28"/>
        <v>3.76692638632804E-2</v>
      </c>
      <c r="P63" s="30">
        <f t="shared" si="28"/>
        <v>3.2779362113613271E-2</v>
      </c>
      <c r="Q63" s="30">
        <f t="shared" si="28"/>
        <v>3.3389657300699163E-2</v>
      </c>
      <c r="R63" s="30">
        <f t="shared" si="28"/>
        <v>4.3070256724833264E-2</v>
      </c>
      <c r="S63" s="30">
        <f t="shared" si="28"/>
        <v>2.7648120740969638E-2</v>
      </c>
      <c r="T63" s="30">
        <f t="shared" si="28"/>
        <v>6.4558017367951177E-3</v>
      </c>
      <c r="U63" s="30">
        <f t="shared" si="28"/>
        <v>3.271385193710613E-3</v>
      </c>
      <c r="V63" s="30">
        <f t="shared" si="28"/>
        <v>4.6325607251501725E-3</v>
      </c>
      <c r="W63" s="30">
        <f t="shared" si="28"/>
        <v>2.4186019513280544E-3</v>
      </c>
      <c r="X63" s="30">
        <f t="shared" si="28"/>
        <v>9.710812018100954E-3</v>
      </c>
      <c r="Y63" s="30">
        <f t="shared" si="28"/>
        <v>8.0640283853799163E-3</v>
      </c>
      <c r="Z63" s="30">
        <f t="shared" si="28"/>
        <v>4.0767833014955972E-3</v>
      </c>
      <c r="AA63" s="30">
        <f t="shared" si="28"/>
        <v>4.3476843146419142E-3</v>
      </c>
      <c r="AB63" s="30">
        <f t="shared" si="28"/>
        <v>1.410387503966715E-2</v>
      </c>
      <c r="AC63" s="30">
        <f t="shared" si="28"/>
        <v>4.6040515653775317E-3</v>
      </c>
      <c r="AD63" s="30">
        <f t="shared" si="28"/>
        <v>2.2504022594038685E-3</v>
      </c>
      <c r="AE63" s="30">
        <f t="shared" si="28"/>
        <v>7.8873683795401672E-3</v>
      </c>
      <c r="AF63" s="30">
        <f t="shared" si="28"/>
        <v>1.2753475322025252E-2</v>
      </c>
      <c r="AG63" s="30">
        <f t="shared" si="28"/>
        <v>8.0372930397042287E-3</v>
      </c>
      <c r="AH63" s="30">
        <f t="shared" si="28"/>
        <v>2.5778178771669782E-2</v>
      </c>
      <c r="AI63" s="30">
        <f t="shared" si="28"/>
        <v>1.2180267965895251E-2</v>
      </c>
      <c r="AJ63" s="30">
        <f t="shared" si="28"/>
        <v>1.0390689941812137E-2</v>
      </c>
      <c r="AK63" s="30">
        <f t="shared" si="28"/>
        <v>1.9320560296248592E-2</v>
      </c>
      <c r="AL63" s="30">
        <f t="shared" si="28"/>
        <v>3.6895201209235388E-2</v>
      </c>
      <c r="AM63" s="30">
        <f t="shared" si="28"/>
        <v>1.7445917655268667E-2</v>
      </c>
      <c r="AN63" s="30">
        <f t="shared" si="28"/>
        <v>2.2255074951913142E-2</v>
      </c>
      <c r="AO63" s="30">
        <f t="shared" si="28"/>
        <v>1.4345879146215251E-2</v>
      </c>
      <c r="AP63" s="30">
        <f t="shared" si="28"/>
        <v>5.4262514292358677E-2</v>
      </c>
      <c r="AQ63" s="30">
        <f t="shared" si="28"/>
        <v>4.353324073882129E-2</v>
      </c>
      <c r="AR63" s="30">
        <f t="shared" si="28"/>
        <v>2.4053677680719077E-2</v>
      </c>
      <c r="AS63" s="30">
        <f t="shared" si="28"/>
        <v>4.8575896876925262E-2</v>
      </c>
      <c r="AT63" s="30">
        <f t="shared" si="28"/>
        <v>4.5664506384249258E-2</v>
      </c>
      <c r="AU63" s="30">
        <f t="shared" si="28"/>
        <v>9.1789435036027361E-3</v>
      </c>
      <c r="AV63" s="30">
        <f t="shared" si="28"/>
        <v>5.1245916341041579E-2</v>
      </c>
      <c r="AW63" s="30">
        <f t="shared" si="28"/>
        <v>5.2234008357441339E-2</v>
      </c>
      <c r="AX63" s="30">
        <f t="shared" si="28"/>
        <v>8.4886974565347245E-2</v>
      </c>
      <c r="AY63" s="30">
        <f t="shared" si="28"/>
        <v>6.6523185286636671E-2</v>
      </c>
      <c r="AZ63" s="30">
        <f t="shared" si="28"/>
        <v>4.0026684456304203E-2</v>
      </c>
      <c r="BA63" s="30">
        <f t="shared" si="28"/>
        <v>5.4465132229237684E-2</v>
      </c>
      <c r="BB63" s="30">
        <f t="shared" si="28"/>
        <v>7.6069564305012716E-2</v>
      </c>
      <c r="BC63" s="30">
        <f t="shared" si="28"/>
        <v>3.6146161934805465E-2</v>
      </c>
    </row>
    <row r="64" spans="1:55" s="26" customFormat="1" ht="15" customHeight="1" x14ac:dyDescent="0.3"/>
    <row r="65" spans="1:55" s="22" customFormat="1" x14ac:dyDescent="0.3">
      <c r="A65" s="159" t="s">
        <v>137</v>
      </c>
      <c r="B65" s="159"/>
      <c r="C65" s="159"/>
      <c r="D65" s="159"/>
      <c r="E65" s="159"/>
      <c r="F65" s="159"/>
      <c r="G65" s="159"/>
      <c r="H65" s="159"/>
      <c r="I65" s="159"/>
    </row>
    <row r="66" spans="1:55" s="14" customFormat="1" x14ac:dyDescent="0.25">
      <c r="A66" s="15" t="s">
        <v>106</v>
      </c>
      <c r="M66" s="23"/>
    </row>
    <row r="67" spans="1:55" s="26" customFormat="1" ht="15" customHeight="1" x14ac:dyDescent="0.3">
      <c r="A67" s="169" t="s">
        <v>120</v>
      </c>
      <c r="B67" s="166" t="str">
        <f>B3</f>
        <v>2022. 5</v>
      </c>
      <c r="C67" s="166" t="s">
        <v>54</v>
      </c>
      <c r="D67" s="166" t="s">
        <v>54</v>
      </c>
      <c r="E67" s="166" t="s">
        <v>54</v>
      </c>
      <c r="F67" s="166" t="s">
        <v>54</v>
      </c>
      <c r="G67" s="166" t="s">
        <v>54</v>
      </c>
      <c r="H67" s="166" t="s">
        <v>54</v>
      </c>
      <c r="I67" s="166" t="s">
        <v>54</v>
      </c>
      <c r="J67" s="166" t="s">
        <v>54</v>
      </c>
      <c r="K67" s="166" t="s">
        <v>54</v>
      </c>
      <c r="L67" s="166" t="s">
        <v>54</v>
      </c>
      <c r="M67" s="166" t="s">
        <v>54</v>
      </c>
      <c r="N67" s="166" t="s">
        <v>54</v>
      </c>
      <c r="O67" s="166" t="s">
        <v>54</v>
      </c>
      <c r="P67" s="166" t="s">
        <v>54</v>
      </c>
      <c r="Q67" s="166" t="s">
        <v>54</v>
      </c>
      <c r="R67" s="166" t="s">
        <v>54</v>
      </c>
      <c r="S67" s="166" t="s">
        <v>54</v>
      </c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s="26" customFormat="1" ht="15" customHeight="1" x14ac:dyDescent="0.3">
      <c r="A68" s="167" t="s">
        <v>50</v>
      </c>
      <c r="B68" s="167" t="s">
        <v>121</v>
      </c>
      <c r="C68" s="167" t="s">
        <v>51</v>
      </c>
      <c r="D68" s="167" t="s">
        <v>51</v>
      </c>
      <c r="E68" s="167" t="s">
        <v>51</v>
      </c>
      <c r="F68" s="167" t="s">
        <v>51</v>
      </c>
      <c r="G68" s="167" t="s">
        <v>51</v>
      </c>
      <c r="H68" s="167" t="s">
        <v>51</v>
      </c>
      <c r="I68" s="167" t="s">
        <v>51</v>
      </c>
      <c r="J68" s="167" t="s">
        <v>51</v>
      </c>
      <c r="K68" s="167" t="s">
        <v>51</v>
      </c>
      <c r="L68" s="167" t="s">
        <v>51</v>
      </c>
      <c r="M68" s="167" t="s">
        <v>51</v>
      </c>
      <c r="N68" s="167" t="s">
        <v>51</v>
      </c>
      <c r="O68" s="167" t="s">
        <v>51</v>
      </c>
      <c r="P68" s="167" t="s">
        <v>51</v>
      </c>
      <c r="Q68" s="167" t="s">
        <v>51</v>
      </c>
      <c r="R68" s="167" t="s">
        <v>51</v>
      </c>
      <c r="S68" s="167" t="s">
        <v>51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26" customFormat="1" ht="15" customHeight="1" x14ac:dyDescent="0.3">
      <c r="A69" s="167" t="s">
        <v>50</v>
      </c>
      <c r="B69" s="27" t="s">
        <v>55</v>
      </c>
      <c r="C69" s="27" t="s">
        <v>56</v>
      </c>
      <c r="D69" s="27" t="s">
        <v>117</v>
      </c>
      <c r="E69" s="27" t="s">
        <v>118</v>
      </c>
      <c r="F69" s="27" t="s">
        <v>59</v>
      </c>
      <c r="G69" s="27" t="s">
        <v>60</v>
      </c>
      <c r="H69" s="27" t="s">
        <v>61</v>
      </c>
      <c r="I69" s="27" t="s">
        <v>62</v>
      </c>
      <c r="J69" s="27" t="s">
        <v>63</v>
      </c>
      <c r="K69" s="27" t="s">
        <v>64</v>
      </c>
      <c r="L69" s="27" t="s">
        <v>65</v>
      </c>
      <c r="M69" s="27" t="s">
        <v>66</v>
      </c>
      <c r="N69" s="27" t="s">
        <v>67</v>
      </c>
      <c r="O69" s="27" t="s">
        <v>68</v>
      </c>
      <c r="P69" s="27" t="s">
        <v>69</v>
      </c>
      <c r="Q69" s="27" t="s">
        <v>70</v>
      </c>
      <c r="R69" s="27" t="s">
        <v>71</v>
      </c>
      <c r="S69" s="27" t="s">
        <v>72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26" customFormat="1" ht="15" customHeight="1" x14ac:dyDescent="0.3">
      <c r="A70" s="28" t="s">
        <v>29</v>
      </c>
      <c r="B70" s="30">
        <f t="shared" ref="B70:S81" si="29">T34/AL34*100</f>
        <v>104.72596620515471</v>
      </c>
      <c r="C70" s="30">
        <f t="shared" si="29"/>
        <v>104.75307795832917</v>
      </c>
      <c r="D70" s="30">
        <f t="shared" si="29"/>
        <v>102.94402848649594</v>
      </c>
      <c r="E70" s="30">
        <f t="shared" si="29"/>
        <v>105.91921220629375</v>
      </c>
      <c r="F70" s="30">
        <f t="shared" si="29"/>
        <v>99.78294994283057</v>
      </c>
      <c r="G70" s="30">
        <f t="shared" si="29"/>
        <v>102.82758763655964</v>
      </c>
      <c r="H70" s="30">
        <f t="shared" si="29"/>
        <v>108.68717559184707</v>
      </c>
      <c r="I70" s="30">
        <f t="shared" si="29"/>
        <v>109.00312781384768</v>
      </c>
      <c r="J70" s="30">
        <f t="shared" si="29"/>
        <v>99.622389658745632</v>
      </c>
      <c r="K70" s="30">
        <f t="shared" si="29"/>
        <v>99.683326449125715</v>
      </c>
      <c r="L70" s="30">
        <f t="shared" si="29"/>
        <v>113.8594580744347</v>
      </c>
      <c r="M70" s="30">
        <f t="shared" si="29"/>
        <v>101.88444230151077</v>
      </c>
      <c r="N70" s="30">
        <f t="shared" si="29"/>
        <v>98.607224824724113</v>
      </c>
      <c r="O70" s="30">
        <f t="shared" si="29"/>
        <v>97.374290745450992</v>
      </c>
      <c r="P70" s="30">
        <f t="shared" si="29"/>
        <v>103.51567711807871</v>
      </c>
      <c r="Q70" s="30">
        <f t="shared" si="29"/>
        <v>99.368607911564766</v>
      </c>
      <c r="R70" s="30">
        <f t="shared" si="29"/>
        <v>100.97841198226791</v>
      </c>
      <c r="S70" s="30">
        <f t="shared" si="29"/>
        <v>102.04718717139853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s="26" customFormat="1" ht="15" customHeight="1" x14ac:dyDescent="0.3">
      <c r="A71" s="28" t="s">
        <v>107</v>
      </c>
      <c r="B71" s="30">
        <f t="shared" si="29"/>
        <v>104.74838977230019</v>
      </c>
      <c r="C71" s="30">
        <f t="shared" si="29"/>
        <v>104.70204673066475</v>
      </c>
      <c r="D71" s="30">
        <f t="shared" si="29"/>
        <v>106.70911985444621</v>
      </c>
      <c r="E71" s="30">
        <f t="shared" si="29"/>
        <v>103.763755249588</v>
      </c>
      <c r="F71" s="30">
        <f t="shared" si="29"/>
        <v>108.07708077080771</v>
      </c>
      <c r="G71" s="30">
        <f t="shared" si="29"/>
        <v>102.13084112149534</v>
      </c>
      <c r="H71" s="30">
        <f t="shared" si="29"/>
        <v>106.03758758431012</v>
      </c>
      <c r="I71" s="30">
        <f t="shared" si="29"/>
        <v>103.48936170212765</v>
      </c>
      <c r="J71" s="30">
        <f t="shared" si="29"/>
        <v>103.01318267419963</v>
      </c>
      <c r="K71" s="30">
        <f t="shared" si="29"/>
        <v>99.677245831091994</v>
      </c>
      <c r="L71" s="30">
        <f t="shared" si="29"/>
        <v>102.75255800547629</v>
      </c>
      <c r="M71" s="30">
        <f t="shared" si="29"/>
        <v>102.69016697588127</v>
      </c>
      <c r="N71" s="30">
        <f t="shared" si="29"/>
        <v>112.92229729729731</v>
      </c>
      <c r="O71" s="30">
        <f t="shared" si="29"/>
        <v>100.77294685990339</v>
      </c>
      <c r="P71" s="30">
        <f t="shared" si="29"/>
        <v>103.46083788706738</v>
      </c>
      <c r="Q71" s="30">
        <f t="shared" si="29"/>
        <v>108.95962275272619</v>
      </c>
      <c r="R71" s="30">
        <f t="shared" si="29"/>
        <v>106.94533762057878</v>
      </c>
      <c r="S71" s="30">
        <f t="shared" si="29"/>
        <v>103.12267657992564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55" s="26" customFormat="1" ht="15" customHeight="1" x14ac:dyDescent="0.3">
      <c r="A72" s="28" t="s">
        <v>108</v>
      </c>
      <c r="B72" s="30">
        <f t="shared" si="29"/>
        <v>107.84011263756173</v>
      </c>
      <c r="C72" s="30">
        <f t="shared" si="29"/>
        <v>107.02254947077772</v>
      </c>
      <c r="D72" s="30">
        <f t="shared" si="29"/>
        <v>107.32004880032532</v>
      </c>
      <c r="E72" s="30">
        <f t="shared" si="29"/>
        <v>106.8423645320197</v>
      </c>
      <c r="F72" s="30">
        <f t="shared" si="29"/>
        <v>107.42358078602621</v>
      </c>
      <c r="G72" s="30">
        <f t="shared" si="29"/>
        <v>107.60126249342451</v>
      </c>
      <c r="H72" s="30">
        <f t="shared" si="29"/>
        <v>105.8536308408562</v>
      </c>
      <c r="I72" s="30">
        <f t="shared" si="29"/>
        <v>112.39524702939336</v>
      </c>
      <c r="J72" s="30">
        <f t="shared" si="29"/>
        <v>105.35355788534464</v>
      </c>
      <c r="K72" s="30">
        <f t="shared" si="29"/>
        <v>110.76400679117148</v>
      </c>
      <c r="L72" s="30">
        <f t="shared" si="29"/>
        <v>110.18383811665124</v>
      </c>
      <c r="M72" s="30">
        <f t="shared" si="29"/>
        <v>109.46083418107833</v>
      </c>
      <c r="N72" s="30">
        <f t="shared" si="29"/>
        <v>112.81052118850464</v>
      </c>
      <c r="O72" s="30">
        <f t="shared" si="29"/>
        <v>103.18550905683948</v>
      </c>
      <c r="P72" s="30">
        <f t="shared" si="29"/>
        <v>113.34702258726898</v>
      </c>
      <c r="Q72" s="30">
        <f t="shared" si="29"/>
        <v>107.33099209833188</v>
      </c>
      <c r="R72" s="30">
        <f t="shared" si="29"/>
        <v>108.9628180039139</v>
      </c>
      <c r="S72" s="30">
        <f t="shared" si="29"/>
        <v>108.19590204897551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s="26" customFormat="1" ht="15" customHeight="1" x14ac:dyDescent="0.3">
      <c r="A73" s="28" t="s">
        <v>98</v>
      </c>
      <c r="B73" s="30">
        <f t="shared" si="29"/>
        <v>124.43402621955295</v>
      </c>
      <c r="C73" s="30">
        <f t="shared" si="29"/>
        <v>112.64274246432852</v>
      </c>
      <c r="D73" s="30">
        <f t="shared" si="29"/>
        <v>113.52981408941119</v>
      </c>
      <c r="E73" s="30">
        <f t="shared" si="29"/>
        <v>112.13574982231698</v>
      </c>
      <c r="F73" s="30">
        <f t="shared" si="29"/>
        <v>118.09466746554824</v>
      </c>
      <c r="G73" s="30">
        <f t="shared" si="29"/>
        <v>139.03556034482759</v>
      </c>
      <c r="H73" s="30">
        <f t="shared" si="29"/>
        <v>126.03903144199494</v>
      </c>
      <c r="I73" s="30">
        <f t="shared" si="29"/>
        <v>150.80048432665143</v>
      </c>
      <c r="J73" s="30">
        <f t="shared" si="29"/>
        <v>128.36175264407512</v>
      </c>
      <c r="K73" s="30">
        <f t="shared" si="29"/>
        <v>127.76708373435997</v>
      </c>
      <c r="L73" s="30">
        <f t="shared" si="29"/>
        <v>142.2424623115578</v>
      </c>
      <c r="M73" s="30">
        <f t="shared" si="29"/>
        <v>136.73469387755102</v>
      </c>
      <c r="N73" s="30">
        <f t="shared" si="29"/>
        <v>134.96571988246816</v>
      </c>
      <c r="O73" s="30">
        <f t="shared" si="29"/>
        <v>142.14186369958276</v>
      </c>
      <c r="P73" s="30">
        <f t="shared" si="29"/>
        <v>142.75724275724275</v>
      </c>
      <c r="Q73" s="30">
        <f t="shared" si="29"/>
        <v>124.35105067985165</v>
      </c>
      <c r="R73" s="30">
        <f t="shared" si="29"/>
        <v>131.92660550458714</v>
      </c>
      <c r="S73" s="30">
        <f t="shared" si="29"/>
        <v>142.1522309711286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55" s="26" customFormat="1" ht="15" customHeight="1" x14ac:dyDescent="0.3">
      <c r="A74" s="28" t="s">
        <v>109</v>
      </c>
      <c r="B74" s="30">
        <f t="shared" si="29"/>
        <v>117.33317467467892</v>
      </c>
      <c r="C74" s="30">
        <f t="shared" si="29"/>
        <v>114.22545113662994</v>
      </c>
      <c r="D74" s="30">
        <f t="shared" si="29"/>
        <v>113.18606395309196</v>
      </c>
      <c r="E74" s="30">
        <f t="shared" si="29"/>
        <v>114.69786179113729</v>
      </c>
      <c r="F74" s="30">
        <f t="shared" si="29"/>
        <v>118.27474445275492</v>
      </c>
      <c r="G74" s="30">
        <f t="shared" si="29"/>
        <v>119.23469387755101</v>
      </c>
      <c r="H74" s="30">
        <f t="shared" si="29"/>
        <v>115.16657055405226</v>
      </c>
      <c r="I74" s="30">
        <f t="shared" si="29"/>
        <v>126.36198223268758</v>
      </c>
      <c r="J74" s="30">
        <f t="shared" si="29"/>
        <v>113.97435897435896</v>
      </c>
      <c r="K74" s="30">
        <f t="shared" si="29"/>
        <v>105.25401650021711</v>
      </c>
      <c r="L74" s="30">
        <f t="shared" si="29"/>
        <v>134.06898081401798</v>
      </c>
      <c r="M74" s="30">
        <f t="shared" si="29"/>
        <v>112.1967213114754</v>
      </c>
      <c r="N74" s="30">
        <f t="shared" si="29"/>
        <v>117.68558951965065</v>
      </c>
      <c r="O74" s="30">
        <f t="shared" si="29"/>
        <v>121.36200716845877</v>
      </c>
      <c r="P74" s="30">
        <f t="shared" si="29"/>
        <v>129.62962962962962</v>
      </c>
      <c r="Q74" s="30">
        <f t="shared" si="29"/>
        <v>107.12779417967101</v>
      </c>
      <c r="R74" s="30">
        <f t="shared" si="29"/>
        <v>123.46542346542347</v>
      </c>
      <c r="S74" s="30">
        <f t="shared" si="29"/>
        <v>125.17552657973923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s="26" customFormat="1" ht="15" customHeight="1" x14ac:dyDescent="0.3">
      <c r="A75" s="28" t="s">
        <v>100</v>
      </c>
      <c r="B75" s="30">
        <f t="shared" si="29"/>
        <v>113.92099214897951</v>
      </c>
      <c r="C75" s="30">
        <f t="shared" si="29"/>
        <v>108.58058744595198</v>
      </c>
      <c r="D75" s="30">
        <f t="shared" si="29"/>
        <v>106.58905127569977</v>
      </c>
      <c r="E75" s="30">
        <f t="shared" si="29"/>
        <v>109.78160198380689</v>
      </c>
      <c r="F75" s="30">
        <f t="shared" si="29"/>
        <v>110.83056478405315</v>
      </c>
      <c r="G75" s="30">
        <f t="shared" si="29"/>
        <v>120.73455759599332</v>
      </c>
      <c r="H75" s="30">
        <f t="shared" si="29"/>
        <v>117.88260110561536</v>
      </c>
      <c r="I75" s="30">
        <f t="shared" si="29"/>
        <v>114.3969771745836</v>
      </c>
      <c r="J75" s="30">
        <f t="shared" si="29"/>
        <v>112.18147002504051</v>
      </c>
      <c r="K75" s="30">
        <f t="shared" si="29"/>
        <v>93.788091889357716</v>
      </c>
      <c r="L75" s="30">
        <f t="shared" si="29"/>
        <v>128.02271209084836</v>
      </c>
      <c r="M75" s="30">
        <f t="shared" si="29"/>
        <v>119.07968574635241</v>
      </c>
      <c r="N75" s="30">
        <f t="shared" si="29"/>
        <v>119.85440105890139</v>
      </c>
      <c r="O75" s="30">
        <f t="shared" si="29"/>
        <v>119.33223413025556</v>
      </c>
      <c r="P75" s="30">
        <f t="shared" si="29"/>
        <v>138.62520458265141</v>
      </c>
      <c r="Q75" s="30">
        <f t="shared" si="29"/>
        <v>105.48184866598629</v>
      </c>
      <c r="R75" s="30">
        <f t="shared" si="29"/>
        <v>118.92620740377544</v>
      </c>
      <c r="S75" s="30">
        <f t="shared" si="29"/>
        <v>126.27403112602991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s="26" customFormat="1" ht="15" customHeight="1" x14ac:dyDescent="0.3">
      <c r="A76" s="28" t="s">
        <v>110</v>
      </c>
      <c r="B76" s="30">
        <f t="shared" si="29"/>
        <v>113.13755023217735</v>
      </c>
      <c r="C76" s="30">
        <f t="shared" si="29"/>
        <v>104.93196279980421</v>
      </c>
      <c r="D76" s="30">
        <f t="shared" si="29"/>
        <v>103.90163934426229</v>
      </c>
      <c r="E76" s="30">
        <f t="shared" si="29"/>
        <v>105.67199327165686</v>
      </c>
      <c r="F76" s="30">
        <f t="shared" si="29"/>
        <v>106.81176470588237</v>
      </c>
      <c r="G76" s="30">
        <f t="shared" si="29"/>
        <v>116.04824963943882</v>
      </c>
      <c r="H76" s="30">
        <f t="shared" si="29"/>
        <v>119.35397757608115</v>
      </c>
      <c r="I76" s="30">
        <f t="shared" si="29"/>
        <v>115.53942840041897</v>
      </c>
      <c r="J76" s="30">
        <f t="shared" si="29"/>
        <v>111.61325966850828</v>
      </c>
      <c r="K76" s="30">
        <f t="shared" si="29"/>
        <v>100.46948356807512</v>
      </c>
      <c r="L76" s="30">
        <f t="shared" si="29"/>
        <v>130.60415409807808</v>
      </c>
      <c r="M76" s="30">
        <f t="shared" si="29"/>
        <v>124.34428316781259</v>
      </c>
      <c r="N76" s="30">
        <f t="shared" si="29"/>
        <v>111.01165695253957</v>
      </c>
      <c r="O76" s="30">
        <f t="shared" si="29"/>
        <v>121.39940103457664</v>
      </c>
      <c r="P76" s="30">
        <f t="shared" si="29"/>
        <v>124.97749774977498</v>
      </c>
      <c r="Q76" s="30">
        <f t="shared" si="29"/>
        <v>112.59349925200598</v>
      </c>
      <c r="R76" s="30">
        <f t="shared" si="29"/>
        <v>118.01970108695652</v>
      </c>
      <c r="S76" s="30">
        <f t="shared" si="29"/>
        <v>117.42015761094981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s="26" customFormat="1" ht="15" customHeight="1" x14ac:dyDescent="0.3">
      <c r="A77" s="28" t="s">
        <v>102</v>
      </c>
      <c r="B77" s="30">
        <f t="shared" si="29"/>
        <v>101.68073899579153</v>
      </c>
      <c r="C77" s="30">
        <f t="shared" si="29"/>
        <v>102.88387920034027</v>
      </c>
      <c r="D77" s="30">
        <f t="shared" si="29"/>
        <v>100.89766606822262</v>
      </c>
      <c r="E77" s="30">
        <f t="shared" si="29"/>
        <v>104.78942104678298</v>
      </c>
      <c r="F77" s="30">
        <f t="shared" si="29"/>
        <v>100.54844606946985</v>
      </c>
      <c r="G77" s="30">
        <f t="shared" si="29"/>
        <v>98.443665059184568</v>
      </c>
      <c r="H77" s="30">
        <f t="shared" si="29"/>
        <v>102.57363293349103</v>
      </c>
      <c r="I77" s="30">
        <f t="shared" si="29"/>
        <v>101.40074595938667</v>
      </c>
      <c r="J77" s="30">
        <f t="shared" si="29"/>
        <v>102.31352596716906</v>
      </c>
      <c r="K77" s="30">
        <f t="shared" si="29"/>
        <v>92.52873563218391</v>
      </c>
      <c r="L77" s="30">
        <f t="shared" si="29"/>
        <v>107.94008842371198</v>
      </c>
      <c r="M77" s="30">
        <f t="shared" si="29"/>
        <v>106.56833824975418</v>
      </c>
      <c r="N77" s="30">
        <f t="shared" si="29"/>
        <v>102.73483947681332</v>
      </c>
      <c r="O77" s="30">
        <f t="shared" si="29"/>
        <v>97.763697353708537</v>
      </c>
      <c r="P77" s="30">
        <f t="shared" si="29"/>
        <v>105.75427682737168</v>
      </c>
      <c r="Q77" s="30">
        <f t="shared" si="29"/>
        <v>98.044377585558479</v>
      </c>
      <c r="R77" s="30">
        <f t="shared" si="29"/>
        <v>100.2285133934239</v>
      </c>
      <c r="S77" s="30">
        <f t="shared" si="29"/>
        <v>94.24653450588761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55" s="26" customFormat="1" ht="15" customHeight="1" x14ac:dyDescent="0.3">
      <c r="A78" s="28" t="s">
        <v>103</v>
      </c>
      <c r="B78" s="30">
        <f t="shared" si="29"/>
        <v>86.408339678896624</v>
      </c>
      <c r="C78" s="30">
        <f t="shared" si="29"/>
        <v>85.797322686707375</v>
      </c>
      <c r="D78" s="30">
        <f t="shared" si="29"/>
        <v>87.889674353922814</v>
      </c>
      <c r="E78" s="30">
        <f t="shared" si="29"/>
        <v>83.648696893966445</v>
      </c>
      <c r="F78" s="30">
        <f t="shared" si="29"/>
        <v>88.753699440973364</v>
      </c>
      <c r="G78" s="30">
        <f t="shared" si="29"/>
        <v>83.386581469648561</v>
      </c>
      <c r="H78" s="30">
        <f t="shared" si="29"/>
        <v>82.123013938980407</v>
      </c>
      <c r="I78" s="30">
        <f t="shared" si="29"/>
        <v>91.650853889943079</v>
      </c>
      <c r="J78" s="30">
        <f t="shared" si="29"/>
        <v>83.328575506708532</v>
      </c>
      <c r="K78" s="30">
        <f t="shared" si="29"/>
        <v>90.447504302925978</v>
      </c>
      <c r="L78" s="30">
        <f t="shared" si="29"/>
        <v>91.266002844950208</v>
      </c>
      <c r="M78" s="30">
        <f t="shared" si="29"/>
        <v>87.400494098270656</v>
      </c>
      <c r="N78" s="30">
        <f t="shared" si="29"/>
        <v>85.383386581469651</v>
      </c>
      <c r="O78" s="30">
        <f t="shared" si="29"/>
        <v>84.252873563218387</v>
      </c>
      <c r="P78" s="30">
        <f t="shared" si="29"/>
        <v>89.087048832271762</v>
      </c>
      <c r="Q78" s="30">
        <f t="shared" si="29"/>
        <v>84.170305676855889</v>
      </c>
      <c r="R78" s="30">
        <f t="shared" si="29"/>
        <v>85.421903052064636</v>
      </c>
      <c r="S78" s="30">
        <f t="shared" si="29"/>
        <v>91.930585683297181</v>
      </c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  <row r="79" spans="1:55" s="26" customFormat="1" ht="15" customHeight="1" x14ac:dyDescent="0.3">
      <c r="A79" s="28" t="s">
        <v>111</v>
      </c>
      <c r="B79" s="30">
        <f t="shared" si="29"/>
        <v>54.552412309203021</v>
      </c>
      <c r="C79" s="30">
        <f t="shared" si="29"/>
        <v>53.820847824043618</v>
      </c>
      <c r="D79" s="30">
        <f t="shared" si="29"/>
        <v>55.947617315387411</v>
      </c>
      <c r="E79" s="30">
        <f t="shared" si="29"/>
        <v>51.546391752577314</v>
      </c>
      <c r="F79" s="30">
        <f t="shared" si="29"/>
        <v>54.219582138467835</v>
      </c>
      <c r="G79" s="30">
        <f t="shared" si="29"/>
        <v>56.403712296983755</v>
      </c>
      <c r="H79" s="30">
        <f t="shared" si="29"/>
        <v>55.618144085383939</v>
      </c>
      <c r="I79" s="30">
        <f t="shared" si="29"/>
        <v>55.549626467449308</v>
      </c>
      <c r="J79" s="30">
        <f t="shared" si="29"/>
        <v>50.946065428824049</v>
      </c>
      <c r="K79" s="30">
        <f t="shared" si="29"/>
        <v>48.477157360406089</v>
      </c>
      <c r="L79" s="30">
        <f t="shared" si="29"/>
        <v>55.817752768197494</v>
      </c>
      <c r="M79" s="30">
        <f t="shared" si="29"/>
        <v>49.448713665218847</v>
      </c>
      <c r="N79" s="30">
        <f t="shared" si="29"/>
        <v>55.315189578971854</v>
      </c>
      <c r="O79" s="30">
        <f t="shared" si="29"/>
        <v>55.335968379446641</v>
      </c>
      <c r="P79" s="30">
        <f t="shared" si="29"/>
        <v>54.655870445344135</v>
      </c>
      <c r="Q79" s="30">
        <f t="shared" si="29"/>
        <v>54.0893470790378</v>
      </c>
      <c r="R79" s="30">
        <f t="shared" si="29"/>
        <v>57.472283813747225</v>
      </c>
      <c r="S79" s="30">
        <f t="shared" si="29"/>
        <v>56.032849020846498</v>
      </c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</row>
    <row r="80" spans="1:55" s="26" customFormat="1" ht="15" customHeight="1" x14ac:dyDescent="0.3">
      <c r="A80" s="28" t="s">
        <v>112</v>
      </c>
      <c r="B80" s="30">
        <f t="shared" si="29"/>
        <v>30.792609773654323</v>
      </c>
      <c r="C80" s="30">
        <f t="shared" si="29"/>
        <v>28.706128863279201</v>
      </c>
      <c r="D80" s="30">
        <f t="shared" si="29"/>
        <v>28.781925343811395</v>
      </c>
      <c r="E80" s="30">
        <f t="shared" si="29"/>
        <v>28.619528619528616</v>
      </c>
      <c r="F80" s="30">
        <f t="shared" si="29"/>
        <v>35.05039193729003</v>
      </c>
      <c r="G80" s="30">
        <f t="shared" si="29"/>
        <v>28.195488721804512</v>
      </c>
      <c r="H80" s="30">
        <f t="shared" si="29"/>
        <v>29.092451229855808</v>
      </c>
      <c r="I80" s="30">
        <f t="shared" si="29"/>
        <v>26.684164479440071</v>
      </c>
      <c r="J80" s="30">
        <f t="shared" si="29"/>
        <v>33.003952569169961</v>
      </c>
      <c r="K80" s="30">
        <f t="shared" si="29"/>
        <v>24.516129032258064</v>
      </c>
      <c r="L80" s="30">
        <f t="shared" si="29"/>
        <v>34.768568353067813</v>
      </c>
      <c r="M80" s="30">
        <f t="shared" si="29"/>
        <v>34.12017167381974</v>
      </c>
      <c r="N80" s="30">
        <f t="shared" si="29"/>
        <v>33.910891089108915</v>
      </c>
      <c r="O80" s="30">
        <f t="shared" si="29"/>
        <v>31.601123595505619</v>
      </c>
      <c r="P80" s="30">
        <f t="shared" si="29"/>
        <v>37.046632124352328</v>
      </c>
      <c r="Q80" s="30">
        <f t="shared" si="29"/>
        <v>30.921052631578949</v>
      </c>
      <c r="R80" s="30">
        <f t="shared" si="29"/>
        <v>29.82917214191853</v>
      </c>
      <c r="S80" s="30">
        <f t="shared" si="29"/>
        <v>26.689189189189189</v>
      </c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55" s="26" customFormat="1" ht="15" customHeight="1" x14ac:dyDescent="0.3">
      <c r="A81" s="29" t="s">
        <v>93</v>
      </c>
      <c r="B81" s="30">
        <f t="shared" si="29"/>
        <v>18.32460732984293</v>
      </c>
      <c r="C81" s="30">
        <f t="shared" si="29"/>
        <v>19.642857142857142</v>
      </c>
      <c r="D81" s="30">
        <f t="shared" si="29"/>
        <v>21.428571428571427</v>
      </c>
      <c r="E81" s="30">
        <f t="shared" si="29"/>
        <v>17.857142857142858</v>
      </c>
      <c r="F81" s="30">
        <f t="shared" si="29"/>
        <v>17.857142857142858</v>
      </c>
      <c r="G81" s="30">
        <f t="shared" si="29"/>
        <v>19.047619047619047</v>
      </c>
      <c r="H81" s="30">
        <f t="shared" si="29"/>
        <v>18.421052631578945</v>
      </c>
      <c r="I81" s="30">
        <f t="shared" si="29"/>
        <v>9.7560975609756095</v>
      </c>
      <c r="J81" s="30">
        <f t="shared" si="29"/>
        <v>30.76923076923077</v>
      </c>
      <c r="K81" s="30">
        <f t="shared" si="29"/>
        <v>50</v>
      </c>
      <c r="L81" s="30">
        <f t="shared" si="29"/>
        <v>5</v>
      </c>
      <c r="M81" s="30">
        <f t="shared" si="29"/>
        <v>15.384615384615385</v>
      </c>
      <c r="N81" s="30">
        <f t="shared" si="29"/>
        <v>14.814814814814813</v>
      </c>
      <c r="O81" s="30">
        <f t="shared" si="29"/>
        <v>11.76470588235294</v>
      </c>
      <c r="P81" s="30">
        <f t="shared" si="29"/>
        <v>66.666666666666657</v>
      </c>
      <c r="Q81" s="30">
        <f t="shared" si="29"/>
        <v>22.222222222222221</v>
      </c>
      <c r="R81" s="30">
        <f t="shared" si="29"/>
        <v>13.793103448275861</v>
      </c>
      <c r="S81" s="30">
        <f t="shared" si="29"/>
        <v>54.54545454545454</v>
      </c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</row>
    <row r="82" spans="1:55" s="26" customFormat="1" ht="15" customHeight="1" x14ac:dyDescent="0.3">
      <c r="B82" s="26" t="s">
        <v>113</v>
      </c>
    </row>
  </sheetData>
  <mergeCells count="22">
    <mergeCell ref="A65:I65"/>
    <mergeCell ref="A67:A69"/>
    <mergeCell ref="B67:S67"/>
    <mergeCell ref="B68:S68"/>
    <mergeCell ref="A47:I47"/>
    <mergeCell ref="A49:A51"/>
    <mergeCell ref="B49:BC49"/>
    <mergeCell ref="B50:S50"/>
    <mergeCell ref="T50:AK50"/>
    <mergeCell ref="AL50:BC50"/>
    <mergeCell ref="A29:I29"/>
    <mergeCell ref="A31:A33"/>
    <mergeCell ref="B31:BC31"/>
    <mergeCell ref="B32:S32"/>
    <mergeCell ref="T32:AK32"/>
    <mergeCell ref="AL32:BC32"/>
    <mergeCell ref="A1:I1"/>
    <mergeCell ref="A3:A5"/>
    <mergeCell ref="B4:S4"/>
    <mergeCell ref="T4:AK4"/>
    <mergeCell ref="AL4:BC4"/>
    <mergeCell ref="B3:BC3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B35:AG45 AS44 AH35:BC43 AH44:AR44 AT44:BC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인구+세대(충남 내국인)</vt:lpstr>
      <vt:lpstr>인구+세대(전국 내국인)</vt:lpstr>
      <vt:lpstr>연령대별 성별 시군별(충남 내국인)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2020-03-12T00:52:08Z</dcterms:created>
  <dcterms:modified xsi:type="dcterms:W3CDTF">2022-06-02T11:06:25Z</dcterms:modified>
</cp:coreProperties>
</file>