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400" yWindow="285" windowWidth="14445" windowHeight="11745" tabRatio="409"/>
  </bookViews>
  <sheets>
    <sheet name="총괄표" sheetId="1" r:id="rId1"/>
  </sheets>
  <definedNames>
    <definedName name="_xlnm.Print_Area" localSheetId="0">총괄표!$A$1:$J$39</definedName>
  </definedNames>
  <calcPr calcId="162913"/>
</workbook>
</file>

<file path=xl/calcChain.xml><?xml version="1.0" encoding="utf-8"?>
<calcChain xmlns="http://schemas.openxmlformats.org/spreadsheetml/2006/main">
  <c r="D4" i="1" l="1"/>
  <c r="E4" i="1"/>
  <c r="F4" i="1"/>
  <c r="D24" i="1"/>
  <c r="E24" i="1"/>
  <c r="F24" i="1"/>
  <c r="C5" i="1" l="1"/>
  <c r="I24" i="1" l="1"/>
  <c r="J24" i="1"/>
  <c r="H24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4" i="1"/>
  <c r="I4" i="1"/>
  <c r="H4" i="1"/>
  <c r="G4" i="1" l="1"/>
  <c r="G39" i="1" l="1"/>
  <c r="G38" i="1"/>
  <c r="G37" i="1"/>
  <c r="G36" i="1"/>
  <c r="B36" i="1" s="1"/>
  <c r="G34" i="1"/>
  <c r="G33" i="1"/>
  <c r="G32" i="1"/>
  <c r="G31" i="1"/>
  <c r="G30" i="1"/>
  <c r="G24" i="1" s="1"/>
  <c r="G29" i="1"/>
  <c r="G28" i="1"/>
  <c r="G27" i="1"/>
  <c r="G26" i="1"/>
  <c r="G25" i="1"/>
  <c r="B16" i="1"/>
  <c r="C39" i="1"/>
  <c r="B39" i="1" s="1"/>
  <c r="C38" i="1"/>
  <c r="B38" i="1" s="1"/>
  <c r="C37" i="1"/>
  <c r="B37" i="1" s="1"/>
  <c r="C36" i="1"/>
  <c r="C35" i="1"/>
  <c r="B35" i="1" s="1"/>
  <c r="C34" i="1"/>
  <c r="B34" i="1" s="1"/>
  <c r="C33" i="1"/>
  <c r="C32" i="1"/>
  <c r="C31" i="1"/>
  <c r="B31" i="1" s="1"/>
  <c r="C30" i="1"/>
  <c r="B30" i="1" s="1"/>
  <c r="C29" i="1"/>
  <c r="C28" i="1"/>
  <c r="C27" i="1"/>
  <c r="B27" i="1" s="1"/>
  <c r="C26" i="1"/>
  <c r="B26" i="1" s="1"/>
  <c r="C25" i="1"/>
  <c r="G22" i="1"/>
  <c r="C22" i="1"/>
  <c r="C19" i="1"/>
  <c r="B19" i="1" s="1"/>
  <c r="C18" i="1"/>
  <c r="B18" i="1" s="1"/>
  <c r="C17" i="1"/>
  <c r="B17" i="1" s="1"/>
  <c r="C16" i="1"/>
  <c r="C15" i="1"/>
  <c r="B15" i="1" s="1"/>
  <c r="C14" i="1"/>
  <c r="B14" i="1" s="1"/>
  <c r="C13" i="1"/>
  <c r="C12" i="1"/>
  <c r="B12" i="1" s="1"/>
  <c r="C11" i="1"/>
  <c r="B11" i="1" s="1"/>
  <c r="C10" i="1"/>
  <c r="B10" i="1" s="1"/>
  <c r="C9" i="1"/>
  <c r="B9" i="1" s="1"/>
  <c r="C8" i="1"/>
  <c r="C7" i="1"/>
  <c r="B7" i="1" s="1"/>
  <c r="C6" i="1"/>
  <c r="B6" i="1" s="1"/>
  <c r="B5" i="1"/>
  <c r="C24" i="1" l="1"/>
  <c r="B25" i="1"/>
  <c r="B29" i="1"/>
  <c r="B33" i="1"/>
  <c r="B32" i="1"/>
  <c r="B28" i="1"/>
  <c r="B8" i="1"/>
  <c r="B13" i="1"/>
  <c r="C4" i="1"/>
  <c r="B24" i="1" l="1"/>
  <c r="B4" i="1"/>
</calcChain>
</file>

<file path=xl/sharedStrings.xml><?xml version="1.0" encoding="utf-8"?>
<sst xmlns="http://schemas.openxmlformats.org/spreadsheetml/2006/main" count="56" uniqueCount="32">
  <si>
    <t>전용 60-85㎡</t>
  </si>
  <si>
    <t>전용 85㎡초과</t>
  </si>
  <si>
    <t>전용 60㎡이하</t>
  </si>
  <si>
    <t>계</t>
  </si>
  <si>
    <t>시군별</t>
  </si>
  <si>
    <t>전월대비
미분양
증감현황</t>
  </si>
  <si>
    <t>서천군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</si>
  <si>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</si>
  <si>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t>충청남도</t>
    <phoneticPr fontId="33" type="noConversion"/>
  </si>
  <si>
    <t>천안시</t>
    <phoneticPr fontId="33" type="noConversion"/>
  </si>
  <si>
    <t>공주시</t>
    <phoneticPr fontId="33" type="noConversion"/>
  </si>
  <si>
    <t>보령시</t>
    <phoneticPr fontId="33" type="noConversion"/>
  </si>
  <si>
    <t>아산시</t>
    <phoneticPr fontId="33" type="noConversion"/>
  </si>
  <si>
    <t>서산시</t>
    <phoneticPr fontId="33" type="noConversion"/>
  </si>
  <si>
    <t>논산시</t>
    <phoneticPr fontId="33" type="noConversion"/>
  </si>
  <si>
    <t>계룡시</t>
    <phoneticPr fontId="33" type="noConversion"/>
  </si>
  <si>
    <t>당진시</t>
    <phoneticPr fontId="33" type="noConversion"/>
  </si>
  <si>
    <t>금산군</t>
    <phoneticPr fontId="33" type="noConversion"/>
  </si>
  <si>
    <t>부여군</t>
    <phoneticPr fontId="33" type="noConversion"/>
  </si>
  <si>
    <t>서천군</t>
    <phoneticPr fontId="33" type="noConversion"/>
  </si>
  <si>
    <t>청양군</t>
    <phoneticPr fontId="33" type="noConversion"/>
  </si>
  <si>
    <t>홍성군</t>
    <phoneticPr fontId="33" type="noConversion"/>
  </si>
  <si>
    <t>예산군</t>
    <phoneticPr fontId="33" type="noConversion"/>
  </si>
  <si>
    <t>태안군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</si>
  <si>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</si>
  <si>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전용 60-85㎡</t>
    <phoneticPr fontId="33" type="noConversion"/>
  </si>
  <si>
    <t>공주시</t>
    <phoneticPr fontId="33" type="noConversion"/>
  </si>
  <si>
    <t>보령시</t>
    <phoneticPr fontId="33" type="noConversion"/>
  </si>
  <si>
    <t>서산시</t>
    <phoneticPr fontId="33" type="noConversion"/>
  </si>
  <si>
    <t>홍성군</t>
    <phoneticPr fontId="33" type="noConversion"/>
  </si>
  <si>
    <t>민간분양 주택('20. 6월)</t>
    <phoneticPr fontId="33" type="noConversion"/>
  </si>
  <si>
    <t>민간분양 주택('20년 7월)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</si>
</sst>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80" formatCode="#,##0_ 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0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81" fillId="0" borderId="0" applyFont="0" applyFill="0" applyBorder="0" applyAlignment="0" applyProtection="0">
      <alignment vertical="center"/>
    </xf>
  </cellStyleXfs>
  <cellXfs count="41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/>
    </xf>
    <xf numFmtId="41" fontId="78" fillId="2" borderId="3" xfId="48429" applyFont="1" applyFill="1" applyBorder="1" applyAlignment="1" applyProtection="1">
      <alignment horizontal="center" vertical="center"/>
    </xf>
    <xf numFmtId="41" fontId="79" fillId="25" borderId="3" xfId="48429" applyFont="1" applyFill="1" applyBorder="1" applyAlignment="1">
      <alignment horizontal="center" vertical="center"/>
    </xf>
    <xf numFmtId="0" fontId="83" fillId="0" borderId="4" xfId="0" applyNumberFormat="1" applyFont="1" applyFill="1" applyBorder="1" applyAlignment="1" applyProtection="1">
      <alignment horizontal="center" vertical="center"/>
    </xf>
    <xf numFmtId="41" fontId="83" fillId="2" borderId="3" xfId="48429" applyFont="1" applyFill="1" applyBorder="1" applyAlignment="1" applyProtection="1">
      <alignment horizontal="center" vertical="center"/>
    </xf>
    <xf numFmtId="41" fontId="84" fillId="25" borderId="3" xfId="48429" applyFont="1" applyFill="1" applyBorder="1" applyAlignment="1">
      <alignment horizontal="center" vertical="center"/>
    </xf>
    <xf numFmtId="41" fontId="85" fillId="25" borderId="3" xfId="48429" applyFont="1" applyFill="1" applyBorder="1" applyAlignment="1">
      <alignment horizontal="center" vertical="center"/>
    </xf>
    <xf numFmtId="0" fontId="86" fillId="0" borderId="0" xfId="0" applyNumberFormat="1" applyFont="1" applyFill="1" applyAlignment="1"/>
    <xf numFmtId="0" fontId="78" fillId="0" borderId="21" xfId="0" applyNumberFormat="1" applyFont="1" applyFill="1" applyBorder="1" applyAlignment="1" applyProtection="1">
      <alignment horizontal="center" vertical="center"/>
    </xf>
    <xf numFmtId="41" fontId="78" fillId="2" borderId="4" xfId="48429" applyFont="1" applyFill="1" applyBorder="1" applyAlignment="1" applyProtection="1">
      <alignment horizontal="center" vertical="center"/>
    </xf>
    <xf numFmtId="0" fontId="83" fillId="0" borderId="21" xfId="0" applyNumberFormat="1" applyFont="1" applyFill="1" applyBorder="1" applyAlignment="1" applyProtection="1">
      <alignment horizontal="center" vertical="center"/>
    </xf>
    <xf numFmtId="41" fontId="83" fillId="2" borderId="4" xfId="48429" applyFont="1" applyFill="1" applyBorder="1" applyAlignment="1" applyProtection="1">
      <alignment horizontal="center" vertical="center"/>
    </xf>
    <xf numFmtId="0" fontId="83" fillId="0" borderId="0" xfId="0" applyNumberFormat="1" applyFont="1" applyFill="1" applyAlignment="1"/>
    <xf numFmtId="0" fontId="83" fillId="0" borderId="0" xfId="0" applyNumberFormat="1" applyFont="1" applyFill="1" applyAlignment="1">
      <alignment vertical="center"/>
    </xf>
    <xf numFmtId="0" fontId="83" fillId="0" borderId="22" xfId="0" applyNumberFormat="1" applyFont="1" applyFill="1" applyBorder="1" applyAlignment="1" applyProtection="1">
      <alignment horizontal="center" vertical="center"/>
    </xf>
    <xf numFmtId="41" fontId="83" fillId="2" borderId="18" xfId="48429" applyFont="1" applyFill="1" applyBorder="1" applyAlignment="1" applyProtection="1">
      <alignment horizontal="center" vertical="center"/>
    </xf>
    <xf numFmtId="41" fontId="84" fillId="25" borderId="19" xfId="48429" applyFont="1" applyFill="1" applyBorder="1" applyAlignment="1">
      <alignment horizontal="center" vertical="center"/>
    </xf>
    <xf numFmtId="41" fontId="85" fillId="25" borderId="19" xfId="48429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/>
    <xf numFmtId="0" fontId="83" fillId="0" borderId="18" xfId="0" applyNumberFormat="1" applyFont="1" applyFill="1" applyBorder="1" applyAlignment="1" applyProtection="1">
      <alignment horizontal="center" vertical="center"/>
    </xf>
    <xf numFmtId="41" fontId="83" fillId="2" borderId="19" xfId="48429" applyFont="1" applyFill="1" applyBorder="1" applyAlignment="1" applyProtection="1">
      <alignment horizontal="center" vertical="center"/>
    </xf>
    <xf numFmtId="180" fontId="84" fillId="25" borderId="3" xfId="48429" applyNumberFormat="1" applyFont="1" applyFill="1" applyBorder="1" applyAlignment="1">
      <alignment horizontal="center" vertical="center"/>
    </xf>
    <xf numFmtId="180" fontId="85" fillId="25" borderId="3" xfId="48429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left" wrapText="1"/>
    </xf>
    <xf numFmtId="0" fontId="83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2" borderId="6" xfId="0" applyNumberFormat="1" applyFont="1" applyFill="1" applyBorder="1" applyAlignment="1" applyProtection="1">
      <alignment horizontal="center" vertical="center" wrapText="1"/>
    </xf>
    <xf numFmtId="0" fontId="30" fillId="2" borderId="4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0000FF"/>
      <color rgb="FFCCFFFF"/>
      <color rgb="FFCCECFF"/>
      <color rgb="FFFFD7A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U39"/>
  <sheetViews>
    <sheetView tabSelected="1" zoomScale="70" zoomScaleNormal="70" workbookViewId="0">
      <selection activeCell="H11" sqref="H11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21" ht="32.25" customHeight="1" thickBot="1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</row>
    <row r="2" spans="1:21" s="1" customFormat="1" ht="32.25" customHeight="1">
      <c r="A2" s="31" t="s">
        <v>4</v>
      </c>
      <c r="B2" s="33" t="s">
        <v>5</v>
      </c>
      <c r="C2" s="35" t="s">
        <v>31</v>
      </c>
      <c r="D2" s="35"/>
      <c r="E2" s="35"/>
      <c r="F2" s="35"/>
      <c r="G2" s="35" t="s">
        <v>30</v>
      </c>
      <c r="H2" s="35"/>
      <c r="I2" s="35"/>
      <c r="J2" s="36"/>
    </row>
    <row r="3" spans="1:21" s="1" customFormat="1" ht="32.25" customHeight="1">
      <c r="A3" s="32"/>
      <c r="B3" s="34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3" t="s">
        <v>1</v>
      </c>
    </row>
    <row r="4" spans="1:21" s="1" customFormat="1" ht="32.25" customHeight="1">
      <c r="A4" s="5" t="s">
        <v>8</v>
      </c>
      <c r="B4" s="6">
        <f>SUM(B5:B19)</f>
        <v>-417</v>
      </c>
      <c r="C4" s="7">
        <f t="shared" ref="C4:F4" si="0">SUM(C5:C19)</f>
        <v>3266</v>
      </c>
      <c r="D4" s="7">
        <f t="shared" si="0"/>
        <v>1061</v>
      </c>
      <c r="E4" s="7">
        <f t="shared" si="0"/>
        <v>2155</v>
      </c>
      <c r="F4" s="7">
        <f t="shared" si="0"/>
        <v>50</v>
      </c>
      <c r="G4" s="7">
        <f t="shared" ref="G4:J4" si="1">SUM(G5:G19)</f>
        <v>3683</v>
      </c>
      <c r="H4" s="7">
        <f t="shared" si="1"/>
        <v>1122</v>
      </c>
      <c r="I4" s="7">
        <f t="shared" si="1"/>
        <v>2505</v>
      </c>
      <c r="J4" s="7">
        <f t="shared" si="1"/>
        <v>56</v>
      </c>
    </row>
    <row r="5" spans="1:21" s="12" customFormat="1" ht="32.25" customHeight="1">
      <c r="A5" s="8" t="s">
        <v>9</v>
      </c>
      <c r="B5" s="9">
        <f>C5-G5</f>
        <v>-51</v>
      </c>
      <c r="C5" s="10">
        <f>SUM(D5:F5)</f>
        <v>230</v>
      </c>
      <c r="D5" s="11">
        <v>89</v>
      </c>
      <c r="E5" s="11">
        <v>113</v>
      </c>
      <c r="F5" s="11">
        <v>28</v>
      </c>
      <c r="G5" s="10">
        <v>281</v>
      </c>
      <c r="H5" s="11">
        <v>115</v>
      </c>
      <c r="I5" s="11">
        <v>132</v>
      </c>
      <c r="J5" s="11">
        <v>34</v>
      </c>
    </row>
    <row r="6" spans="1:21" s="12" customFormat="1" ht="32.25" customHeight="1">
      <c r="A6" s="8" t="s">
        <v>10</v>
      </c>
      <c r="B6" s="9">
        <f t="shared" ref="B6:B17" si="2">C6-G6</f>
        <v>-119</v>
      </c>
      <c r="C6" s="10">
        <f t="shared" ref="C6:C19" si="3">SUM(D6:F6)</f>
        <v>191</v>
      </c>
      <c r="D6" s="11">
        <v>1</v>
      </c>
      <c r="E6" s="11">
        <v>168</v>
      </c>
      <c r="F6" s="11">
        <v>22</v>
      </c>
      <c r="G6" s="10">
        <f t="shared" ref="G6:G19" si="4">SUM(H6:J6)</f>
        <v>310</v>
      </c>
      <c r="H6" s="11">
        <v>1</v>
      </c>
      <c r="I6" s="11">
        <v>287</v>
      </c>
      <c r="J6" s="11">
        <v>22</v>
      </c>
    </row>
    <row r="7" spans="1:21" s="12" customFormat="1" ht="32.25" customHeight="1">
      <c r="A7" s="8" t="s">
        <v>11</v>
      </c>
      <c r="B7" s="9">
        <f t="shared" si="2"/>
        <v>-30</v>
      </c>
      <c r="C7" s="10">
        <f t="shared" si="3"/>
        <v>79</v>
      </c>
      <c r="D7" s="11"/>
      <c r="E7" s="11">
        <v>79</v>
      </c>
      <c r="F7" s="11"/>
      <c r="G7" s="10">
        <f t="shared" si="4"/>
        <v>109</v>
      </c>
      <c r="H7" s="11">
        <v>0</v>
      </c>
      <c r="I7" s="11">
        <v>109</v>
      </c>
      <c r="J7" s="11">
        <v>0</v>
      </c>
    </row>
    <row r="8" spans="1:21" s="12" customFormat="1" ht="31.9" customHeight="1">
      <c r="A8" s="8" t="s">
        <v>12</v>
      </c>
      <c r="B8" s="9">
        <f t="shared" si="2"/>
        <v>-27</v>
      </c>
      <c r="C8" s="10">
        <f t="shared" si="3"/>
        <v>242</v>
      </c>
      <c r="D8" s="11">
        <v>205</v>
      </c>
      <c r="E8" s="11">
        <v>37</v>
      </c>
      <c r="F8" s="11"/>
      <c r="G8" s="10">
        <f t="shared" si="4"/>
        <v>269</v>
      </c>
      <c r="H8" s="11">
        <v>222</v>
      </c>
      <c r="I8" s="11">
        <v>47</v>
      </c>
      <c r="J8" s="11">
        <v>0</v>
      </c>
    </row>
    <row r="9" spans="1:21" s="12" customFormat="1" ht="32.25" customHeight="1">
      <c r="A9" s="8" t="s">
        <v>13</v>
      </c>
      <c r="B9" s="9">
        <f t="shared" si="2"/>
        <v>-97</v>
      </c>
      <c r="C9" s="10">
        <f t="shared" si="3"/>
        <v>608</v>
      </c>
      <c r="D9" s="11">
        <v>164</v>
      </c>
      <c r="E9" s="11">
        <v>444</v>
      </c>
      <c r="F9" s="11"/>
      <c r="G9" s="10">
        <f t="shared" si="4"/>
        <v>705</v>
      </c>
      <c r="H9" s="11">
        <v>164</v>
      </c>
      <c r="I9" s="11">
        <v>541</v>
      </c>
      <c r="J9" s="11">
        <v>0</v>
      </c>
      <c r="K9" s="28"/>
      <c r="L9" s="29"/>
      <c r="M9" s="29"/>
      <c r="N9" s="29"/>
      <c r="O9" s="29"/>
      <c r="P9" s="29"/>
      <c r="Q9" s="29"/>
      <c r="R9" s="29"/>
      <c r="S9" s="29"/>
      <c r="T9" s="29"/>
      <c r="U9" s="23"/>
    </row>
    <row r="10" spans="1:21" s="12" customFormat="1" ht="32.25" customHeight="1">
      <c r="A10" s="8" t="s">
        <v>14</v>
      </c>
      <c r="B10" s="9">
        <f t="shared" si="2"/>
        <v>-10</v>
      </c>
      <c r="C10" s="10">
        <f t="shared" si="3"/>
        <v>78</v>
      </c>
      <c r="D10" s="11"/>
      <c r="E10" s="11">
        <v>78</v>
      </c>
      <c r="F10" s="11"/>
      <c r="G10" s="10">
        <f t="shared" si="4"/>
        <v>88</v>
      </c>
      <c r="H10" s="11">
        <v>0</v>
      </c>
      <c r="I10" s="11">
        <v>88</v>
      </c>
      <c r="J10" s="11">
        <v>0</v>
      </c>
    </row>
    <row r="11" spans="1:21" s="12" customFormat="1" ht="32.25" customHeight="1">
      <c r="A11" s="8" t="s">
        <v>15</v>
      </c>
      <c r="B11" s="9">
        <f t="shared" si="2"/>
        <v>-4</v>
      </c>
      <c r="C11" s="10">
        <f t="shared" si="3"/>
        <v>118</v>
      </c>
      <c r="D11" s="11">
        <v>117</v>
      </c>
      <c r="E11" s="11">
        <v>1</v>
      </c>
      <c r="F11" s="11"/>
      <c r="G11" s="10">
        <f t="shared" si="4"/>
        <v>122</v>
      </c>
      <c r="H11" s="11">
        <v>121</v>
      </c>
      <c r="I11" s="11">
        <v>1</v>
      </c>
      <c r="J11" s="11">
        <v>0</v>
      </c>
    </row>
    <row r="12" spans="1:21" s="12" customFormat="1" ht="32.25" customHeight="1">
      <c r="A12" s="8" t="s">
        <v>16</v>
      </c>
      <c r="B12" s="9">
        <f>C12-G12</f>
        <v>-76</v>
      </c>
      <c r="C12" s="10">
        <f t="shared" si="3"/>
        <v>942</v>
      </c>
      <c r="D12" s="11">
        <v>424</v>
      </c>
      <c r="E12" s="11">
        <v>518</v>
      </c>
      <c r="F12" s="11"/>
      <c r="G12" s="10">
        <f t="shared" si="4"/>
        <v>1018</v>
      </c>
      <c r="H12" s="11">
        <v>439</v>
      </c>
      <c r="I12" s="11">
        <v>579</v>
      </c>
      <c r="J12" s="11">
        <v>0</v>
      </c>
      <c r="L12" s="18"/>
    </row>
    <row r="13" spans="1:21" s="12" customFormat="1" ht="32.25" customHeight="1">
      <c r="A13" s="8" t="s">
        <v>17</v>
      </c>
      <c r="B13" s="9">
        <f t="shared" si="2"/>
        <v>0</v>
      </c>
      <c r="C13" s="10">
        <f t="shared" si="3"/>
        <v>0</v>
      </c>
      <c r="D13" s="11"/>
      <c r="E13" s="11"/>
      <c r="F13" s="11"/>
      <c r="G13" s="10">
        <f t="shared" si="4"/>
        <v>0</v>
      </c>
      <c r="H13" s="11"/>
      <c r="I13" s="11"/>
      <c r="J13" s="11"/>
    </row>
    <row r="14" spans="1:21" s="12" customFormat="1" ht="32.25" customHeight="1">
      <c r="A14" s="8" t="s">
        <v>18</v>
      </c>
      <c r="B14" s="9">
        <f t="shared" si="2"/>
        <v>0</v>
      </c>
      <c r="C14" s="10">
        <f t="shared" si="3"/>
        <v>349</v>
      </c>
      <c r="D14" s="11">
        <v>59</v>
      </c>
      <c r="E14" s="11">
        <v>290</v>
      </c>
      <c r="F14" s="11"/>
      <c r="G14" s="10">
        <f t="shared" si="4"/>
        <v>349</v>
      </c>
      <c r="H14" s="11">
        <v>59</v>
      </c>
      <c r="I14" s="11">
        <v>290</v>
      </c>
      <c r="J14" s="11">
        <v>0</v>
      </c>
    </row>
    <row r="15" spans="1:21" s="12" customFormat="1" ht="32.25" customHeight="1">
      <c r="A15" s="8" t="s">
        <v>19</v>
      </c>
      <c r="B15" s="9">
        <f t="shared" si="2"/>
        <v>0</v>
      </c>
      <c r="C15" s="10">
        <f t="shared" si="3"/>
        <v>136</v>
      </c>
      <c r="D15" s="11">
        <v>1</v>
      </c>
      <c r="E15" s="11">
        <v>135</v>
      </c>
      <c r="F15" s="11"/>
      <c r="G15" s="10">
        <f t="shared" si="4"/>
        <v>136</v>
      </c>
      <c r="H15" s="11">
        <v>1</v>
      </c>
      <c r="I15" s="11">
        <v>135</v>
      </c>
      <c r="J15" s="11">
        <v>0</v>
      </c>
    </row>
    <row r="16" spans="1:21" s="12" customFormat="1" ht="32.25" customHeight="1">
      <c r="A16" s="8" t="s">
        <v>20</v>
      </c>
      <c r="B16" s="9">
        <f t="shared" si="2"/>
        <v>0</v>
      </c>
      <c r="C16" s="10">
        <f t="shared" si="3"/>
        <v>0</v>
      </c>
      <c r="D16" s="11"/>
      <c r="E16" s="11"/>
      <c r="F16" s="11"/>
      <c r="G16" s="10">
        <f t="shared" si="4"/>
        <v>0</v>
      </c>
      <c r="H16" s="11"/>
      <c r="I16" s="11"/>
      <c r="J16" s="11"/>
    </row>
    <row r="17" spans="1:12" s="12" customFormat="1" ht="32.25" customHeight="1">
      <c r="A17" s="8" t="s">
        <v>21</v>
      </c>
      <c r="B17" s="9">
        <f t="shared" si="2"/>
        <v>0</v>
      </c>
      <c r="C17" s="26">
        <f t="shared" si="3"/>
        <v>0</v>
      </c>
      <c r="D17" s="27"/>
      <c r="E17" s="27"/>
      <c r="F17" s="27"/>
      <c r="G17" s="26">
        <f t="shared" si="4"/>
        <v>0</v>
      </c>
      <c r="H17" s="27"/>
      <c r="I17" s="27"/>
      <c r="J17" s="27"/>
    </row>
    <row r="18" spans="1:12" s="12" customFormat="1" ht="32.25" customHeight="1">
      <c r="A18" s="8" t="s">
        <v>22</v>
      </c>
      <c r="B18" s="9">
        <f>C18-G18</f>
        <v>0</v>
      </c>
      <c r="C18" s="10">
        <f t="shared" si="3"/>
        <v>171</v>
      </c>
      <c r="D18" s="11"/>
      <c r="E18" s="11">
        <v>171</v>
      </c>
      <c r="F18" s="11"/>
      <c r="G18" s="10">
        <f t="shared" si="4"/>
        <v>171</v>
      </c>
      <c r="H18" s="11">
        <v>0</v>
      </c>
      <c r="I18" s="11">
        <v>171</v>
      </c>
      <c r="J18" s="11">
        <v>0</v>
      </c>
    </row>
    <row r="19" spans="1:12" s="12" customFormat="1" ht="32.25" customHeight="1" thickBot="1">
      <c r="A19" s="24" t="s">
        <v>23</v>
      </c>
      <c r="B19" s="25">
        <f>C19-G19</f>
        <v>-3</v>
      </c>
      <c r="C19" s="21">
        <f t="shared" si="3"/>
        <v>122</v>
      </c>
      <c r="D19" s="22">
        <v>1</v>
      </c>
      <c r="E19" s="22">
        <v>121</v>
      </c>
      <c r="F19" s="22"/>
      <c r="G19" s="21">
        <f t="shared" si="4"/>
        <v>125</v>
      </c>
      <c r="H19" s="22">
        <v>0</v>
      </c>
      <c r="I19" s="22">
        <v>125</v>
      </c>
      <c r="J19" s="22">
        <v>0</v>
      </c>
      <c r="L19" s="18"/>
    </row>
    <row r="21" spans="1:12" ht="32.25" customHeight="1" thickBot="1">
      <c r="A21" s="30" t="s">
        <v>24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2" ht="32.25" customHeight="1">
      <c r="A22" s="37" t="s">
        <v>4</v>
      </c>
      <c r="B22" s="39" t="s">
        <v>5</v>
      </c>
      <c r="C22" s="35" t="str">
        <f>C2</f>
        <v>민간분양 주택('20년 7월)</v>
      </c>
      <c r="D22" s="35"/>
      <c r="E22" s="35"/>
      <c r="F22" s="35"/>
      <c r="G22" s="35" t="str">
        <f>G2</f>
        <v>민간분양 주택('20. 6월)</v>
      </c>
      <c r="H22" s="35"/>
      <c r="I22" s="35"/>
      <c r="J22" s="36"/>
    </row>
    <row r="23" spans="1:12" ht="32.25" customHeight="1">
      <c r="A23" s="38"/>
      <c r="B23" s="40"/>
      <c r="C23" s="4" t="s">
        <v>3</v>
      </c>
      <c r="D23" s="3" t="s">
        <v>2</v>
      </c>
      <c r="E23" s="3" t="s">
        <v>25</v>
      </c>
      <c r="F23" s="3" t="s">
        <v>1</v>
      </c>
      <c r="G23" s="4" t="s">
        <v>3</v>
      </c>
      <c r="H23" s="3" t="s">
        <v>2</v>
      </c>
      <c r="I23" s="3" t="s">
        <v>25</v>
      </c>
      <c r="J23" s="3" t="s">
        <v>1</v>
      </c>
    </row>
    <row r="24" spans="1:12" s="1" customFormat="1" ht="32.25" customHeight="1">
      <c r="A24" s="13" t="s">
        <v>8</v>
      </c>
      <c r="B24" s="14">
        <f t="shared" ref="B24:F24" si="5">SUM(B25:B39)</f>
        <v>-210</v>
      </c>
      <c r="C24" s="7">
        <f t="shared" si="5"/>
        <v>1948</v>
      </c>
      <c r="D24" s="7">
        <f t="shared" si="5"/>
        <v>403</v>
      </c>
      <c r="E24" s="7">
        <f t="shared" si="5"/>
        <v>1495</v>
      </c>
      <c r="F24" s="7">
        <f t="shared" si="5"/>
        <v>50</v>
      </c>
      <c r="G24" s="7">
        <f t="shared" ref="G24:J24" si="6">SUM(G25:G39)</f>
        <v>2158</v>
      </c>
      <c r="H24" s="7">
        <f t="shared" si="6"/>
        <v>430</v>
      </c>
      <c r="I24" s="7">
        <f t="shared" si="6"/>
        <v>1672</v>
      </c>
      <c r="J24" s="7">
        <f t="shared" si="6"/>
        <v>56</v>
      </c>
    </row>
    <row r="25" spans="1:12" s="12" customFormat="1" ht="32.25" customHeight="1">
      <c r="A25" s="15" t="s">
        <v>9</v>
      </c>
      <c r="B25" s="16">
        <f>C25-G25</f>
        <v>-23</v>
      </c>
      <c r="C25" s="10">
        <f>SUM(D25:F25)</f>
        <v>168</v>
      </c>
      <c r="D25" s="11">
        <v>45</v>
      </c>
      <c r="E25" s="11">
        <v>95</v>
      </c>
      <c r="F25" s="11">
        <v>28</v>
      </c>
      <c r="G25" s="10">
        <f>SUM(H25:J25)</f>
        <v>191</v>
      </c>
      <c r="H25" s="11">
        <v>62</v>
      </c>
      <c r="I25" s="11">
        <v>95</v>
      </c>
      <c r="J25" s="11">
        <v>34</v>
      </c>
      <c r="L25" s="18"/>
    </row>
    <row r="26" spans="1:12" s="12" customFormat="1" ht="32.25" customHeight="1">
      <c r="A26" s="15" t="s">
        <v>26</v>
      </c>
      <c r="B26" s="16">
        <f>C26-G26</f>
        <v>-119</v>
      </c>
      <c r="C26" s="10">
        <f t="shared" ref="C26:C39" si="7">SUM(D26:F26)</f>
        <v>191</v>
      </c>
      <c r="D26" s="11">
        <v>1</v>
      </c>
      <c r="E26" s="11">
        <v>168</v>
      </c>
      <c r="F26" s="11">
        <v>22</v>
      </c>
      <c r="G26" s="10">
        <f t="shared" ref="G26:G39" si="8">SUM(H26:J26)</f>
        <v>310</v>
      </c>
      <c r="H26" s="11">
        <v>1</v>
      </c>
      <c r="I26" s="11">
        <v>287</v>
      </c>
      <c r="J26" s="11">
        <v>22</v>
      </c>
      <c r="L26" s="18"/>
    </row>
    <row r="27" spans="1:12" s="12" customFormat="1" ht="32.25" customHeight="1">
      <c r="A27" s="15" t="s">
        <v>27</v>
      </c>
      <c r="B27" s="16">
        <f>C27-G27</f>
        <v>-30</v>
      </c>
      <c r="C27" s="10">
        <f t="shared" si="7"/>
        <v>79</v>
      </c>
      <c r="D27" s="11"/>
      <c r="E27" s="11">
        <v>79</v>
      </c>
      <c r="F27" s="11"/>
      <c r="G27" s="10">
        <f t="shared" si="8"/>
        <v>109</v>
      </c>
      <c r="H27" s="11"/>
      <c r="I27" s="11">
        <v>109</v>
      </c>
      <c r="J27" s="11"/>
      <c r="L27" s="17"/>
    </row>
    <row r="28" spans="1:12" s="12" customFormat="1" ht="32.25" customHeight="1">
      <c r="A28" s="15" t="s">
        <v>12</v>
      </c>
      <c r="B28" s="16">
        <f t="shared" ref="B28:B39" si="9">C28-G28</f>
        <v>-6</v>
      </c>
      <c r="C28" s="10">
        <f t="shared" si="7"/>
        <v>52</v>
      </c>
      <c r="D28" s="11">
        <v>15</v>
      </c>
      <c r="E28" s="11">
        <v>37</v>
      </c>
      <c r="F28" s="11"/>
      <c r="G28" s="10">
        <f t="shared" si="8"/>
        <v>58</v>
      </c>
      <c r="H28" s="11">
        <v>20</v>
      </c>
      <c r="I28" s="11">
        <v>38</v>
      </c>
      <c r="J28" s="11">
        <v>0</v>
      </c>
    </row>
    <row r="29" spans="1:12" s="12" customFormat="1" ht="32.25" customHeight="1">
      <c r="A29" s="15" t="s">
        <v>28</v>
      </c>
      <c r="B29" s="16">
        <f>C29-G29</f>
        <v>-52</v>
      </c>
      <c r="C29" s="10">
        <f t="shared" si="7"/>
        <v>439</v>
      </c>
      <c r="D29" s="11">
        <v>164</v>
      </c>
      <c r="E29" s="11">
        <v>275</v>
      </c>
      <c r="F29" s="11"/>
      <c r="G29" s="10">
        <f t="shared" si="8"/>
        <v>491</v>
      </c>
      <c r="H29" s="11">
        <v>164</v>
      </c>
      <c r="I29" s="11">
        <v>327</v>
      </c>
      <c r="J29" s="11">
        <v>0</v>
      </c>
      <c r="L29" s="18"/>
    </row>
    <row r="30" spans="1:12" s="12" customFormat="1" ht="32.25" customHeight="1">
      <c r="A30" s="15" t="s">
        <v>14</v>
      </c>
      <c r="B30" s="16">
        <f t="shared" si="9"/>
        <v>-10</v>
      </c>
      <c r="C30" s="10">
        <f t="shared" si="7"/>
        <v>78</v>
      </c>
      <c r="D30" s="11"/>
      <c r="E30" s="11">
        <v>78</v>
      </c>
      <c r="F30" s="11"/>
      <c r="G30" s="10">
        <f t="shared" si="8"/>
        <v>88</v>
      </c>
      <c r="H30" s="11">
        <v>0</v>
      </c>
      <c r="I30" s="11">
        <v>88</v>
      </c>
      <c r="J30" s="11">
        <v>0</v>
      </c>
      <c r="L30" s="18"/>
    </row>
    <row r="31" spans="1:12" s="12" customFormat="1" ht="32.25" customHeight="1">
      <c r="A31" s="15" t="s">
        <v>15</v>
      </c>
      <c r="B31" s="16">
        <f t="shared" si="9"/>
        <v>-4</v>
      </c>
      <c r="C31" s="10">
        <f t="shared" si="7"/>
        <v>118</v>
      </c>
      <c r="D31" s="11">
        <v>117</v>
      </c>
      <c r="E31" s="11">
        <v>1</v>
      </c>
      <c r="F31" s="11"/>
      <c r="G31" s="10">
        <f t="shared" si="8"/>
        <v>122</v>
      </c>
      <c r="H31" s="11">
        <v>121</v>
      </c>
      <c r="I31" s="11">
        <v>1</v>
      </c>
      <c r="J31" s="11">
        <v>0</v>
      </c>
      <c r="L31" s="17"/>
    </row>
    <row r="32" spans="1:12" s="12" customFormat="1" ht="32.25" customHeight="1">
      <c r="A32" s="15" t="s">
        <v>16</v>
      </c>
      <c r="B32" s="16">
        <f t="shared" si="9"/>
        <v>37</v>
      </c>
      <c r="C32" s="10">
        <f t="shared" si="7"/>
        <v>45</v>
      </c>
      <c r="D32" s="11">
        <v>1</v>
      </c>
      <c r="E32" s="11">
        <v>44</v>
      </c>
      <c r="F32" s="11"/>
      <c r="G32" s="10">
        <f t="shared" si="8"/>
        <v>8</v>
      </c>
      <c r="H32" s="11">
        <v>3</v>
      </c>
      <c r="I32" s="11">
        <v>5</v>
      </c>
      <c r="J32" s="11">
        <v>0</v>
      </c>
      <c r="L32" s="18"/>
    </row>
    <row r="33" spans="1:12" s="12" customFormat="1" ht="32.25" customHeight="1">
      <c r="A33" s="15" t="s">
        <v>17</v>
      </c>
      <c r="B33" s="16">
        <f t="shared" si="9"/>
        <v>0</v>
      </c>
      <c r="C33" s="10">
        <f t="shared" si="7"/>
        <v>0</v>
      </c>
      <c r="D33" s="11"/>
      <c r="E33" s="11"/>
      <c r="F33" s="11"/>
      <c r="G33" s="10">
        <f t="shared" si="8"/>
        <v>0</v>
      </c>
      <c r="H33" s="11"/>
      <c r="I33" s="11"/>
      <c r="J33" s="11"/>
      <c r="L33" s="17"/>
    </row>
    <row r="34" spans="1:12" s="12" customFormat="1" ht="32.25" customHeight="1">
      <c r="A34" s="15" t="s">
        <v>18</v>
      </c>
      <c r="B34" s="16">
        <f t="shared" si="9"/>
        <v>0</v>
      </c>
      <c r="C34" s="10">
        <f t="shared" si="7"/>
        <v>349</v>
      </c>
      <c r="D34" s="11">
        <v>59</v>
      </c>
      <c r="E34" s="11">
        <v>290</v>
      </c>
      <c r="F34" s="11"/>
      <c r="G34" s="10">
        <f t="shared" si="8"/>
        <v>349</v>
      </c>
      <c r="H34" s="11">
        <v>59</v>
      </c>
      <c r="I34" s="11">
        <v>290</v>
      </c>
      <c r="J34" s="11">
        <v>0</v>
      </c>
      <c r="L34" s="18"/>
    </row>
    <row r="35" spans="1:12" s="12" customFormat="1" ht="32.25" customHeight="1">
      <c r="A35" s="15" t="s">
        <v>6</v>
      </c>
      <c r="B35" s="16">
        <f t="shared" si="9"/>
        <v>0</v>
      </c>
      <c r="C35" s="10">
        <f t="shared" si="7"/>
        <v>136</v>
      </c>
      <c r="D35" s="11">
        <v>0</v>
      </c>
      <c r="E35" s="11">
        <v>136</v>
      </c>
      <c r="F35" s="11"/>
      <c r="G35" s="10">
        <v>136</v>
      </c>
      <c r="H35" s="11">
        <v>0</v>
      </c>
      <c r="I35" s="11">
        <v>136</v>
      </c>
      <c r="J35" s="11">
        <v>0</v>
      </c>
      <c r="L35" s="17"/>
    </row>
    <row r="36" spans="1:12" s="12" customFormat="1" ht="32.25" customHeight="1">
      <c r="A36" s="15" t="s">
        <v>20</v>
      </c>
      <c r="B36" s="16">
        <f t="shared" si="9"/>
        <v>0</v>
      </c>
      <c r="C36" s="10">
        <f t="shared" si="7"/>
        <v>0</v>
      </c>
      <c r="D36" s="11"/>
      <c r="E36" s="11"/>
      <c r="F36" s="11"/>
      <c r="G36" s="10">
        <f t="shared" si="8"/>
        <v>0</v>
      </c>
      <c r="H36" s="11"/>
      <c r="I36" s="11"/>
      <c r="J36" s="11"/>
      <c r="L36" s="17"/>
    </row>
    <row r="37" spans="1:12" s="12" customFormat="1" ht="32.25" customHeight="1">
      <c r="A37" s="15" t="s">
        <v>29</v>
      </c>
      <c r="B37" s="16">
        <f>C37-G37</f>
        <v>0</v>
      </c>
      <c r="C37" s="26">
        <f t="shared" si="7"/>
        <v>0</v>
      </c>
      <c r="D37" s="27"/>
      <c r="E37" s="27"/>
      <c r="F37" s="27"/>
      <c r="G37" s="26">
        <f t="shared" si="8"/>
        <v>0</v>
      </c>
      <c r="H37" s="27"/>
      <c r="I37" s="27"/>
      <c r="J37" s="27"/>
      <c r="L37" s="18"/>
    </row>
    <row r="38" spans="1:12" s="12" customFormat="1" ht="32.25" customHeight="1">
      <c r="A38" s="15" t="s">
        <v>22</v>
      </c>
      <c r="B38" s="16">
        <f t="shared" si="9"/>
        <v>0</v>
      </c>
      <c r="C38" s="10">
        <f t="shared" si="7"/>
        <v>171</v>
      </c>
      <c r="D38" s="11"/>
      <c r="E38" s="11">
        <v>171</v>
      </c>
      <c r="F38" s="11"/>
      <c r="G38" s="10">
        <f t="shared" si="8"/>
        <v>171</v>
      </c>
      <c r="H38" s="11">
        <v>0</v>
      </c>
      <c r="I38" s="11">
        <v>171</v>
      </c>
      <c r="J38" s="11">
        <v>0</v>
      </c>
      <c r="L38" s="17"/>
    </row>
    <row r="39" spans="1:12" s="12" customFormat="1" ht="32.25" customHeight="1" thickBot="1">
      <c r="A39" s="19" t="s">
        <v>23</v>
      </c>
      <c r="B39" s="20">
        <f t="shared" si="9"/>
        <v>-3</v>
      </c>
      <c r="C39" s="21">
        <f t="shared" si="7"/>
        <v>122</v>
      </c>
      <c r="D39" s="22">
        <v>1</v>
      </c>
      <c r="E39" s="22">
        <v>121</v>
      </c>
      <c r="F39" s="22"/>
      <c r="G39" s="21">
        <f t="shared" si="8"/>
        <v>125</v>
      </c>
      <c r="H39" s="22"/>
      <c r="I39" s="22">
        <v>125</v>
      </c>
      <c r="J39" s="22"/>
      <c r="L39" s="18"/>
    </row>
  </sheetData>
  <mergeCells count="11">
    <mergeCell ref="A21:J21"/>
    <mergeCell ref="A22:A23"/>
    <mergeCell ref="B22:B23"/>
    <mergeCell ref="C22:F22"/>
    <mergeCell ref="G22:J22"/>
    <mergeCell ref="K9:T9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2020-08-20T00:51:28Z</cp:lastPrinted>
  <dcterms:created xsi:type="dcterms:W3CDTF">2002-07-29T06:39:56Z</dcterms:created>
  <dcterms:modified xsi:type="dcterms:W3CDTF">2020-09-04T07:39:24Z</dcterms:modified>
</cp:coreProperties>
</file>