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주민등록인구\2022.01\"/>
    </mc:Choice>
  </mc:AlternateContent>
  <bookViews>
    <workbookView xWindow="0" yWindow="0" windowWidth="23085" windowHeight="11475"/>
  </bookViews>
  <sheets>
    <sheet name="인구+세대(충남 내국인)" sheetId="2" r:id="rId1"/>
    <sheet name="인구+세대(전국 내국인)" sheetId="3" r:id="rId2"/>
    <sheet name="연령대별 성별 시군별(충남 내국인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C17" i="2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6" i="3"/>
  <c r="C5" i="3"/>
  <c r="F17" i="2"/>
  <c r="D17" i="2" s="1"/>
  <c r="B67" i="4" l="1"/>
  <c r="B49" i="4"/>
  <c r="B31" i="4"/>
  <c r="E5" i="3" l="1"/>
  <c r="F5" i="3"/>
  <c r="B35" i="4" l="1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N34" i="4" l="1"/>
  <c r="F34" i="4"/>
  <c r="B34" i="4"/>
  <c r="P34" i="4"/>
  <c r="L34" i="4"/>
  <c r="H34" i="4"/>
  <c r="Q34" i="4"/>
  <c r="M34" i="4"/>
  <c r="I34" i="4"/>
  <c r="E34" i="4"/>
  <c r="S34" i="4"/>
  <c r="O34" i="4"/>
  <c r="K34" i="4"/>
  <c r="G34" i="4"/>
  <c r="C34" i="4"/>
  <c r="R34" i="4"/>
  <c r="J34" i="4"/>
  <c r="D34" i="4"/>
  <c r="B5" i="3"/>
  <c r="C6" i="2" l="1"/>
  <c r="D8" i="2" l="1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7" i="2"/>
  <c r="C5" i="2"/>
  <c r="D6" i="2" l="1"/>
  <c r="G5" i="3"/>
  <c r="D5" i="3" l="1"/>
  <c r="BC45" i="4" l="1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J24" i="2"/>
  <c r="K24" i="2" s="1"/>
  <c r="H24" i="2"/>
  <c r="I24" i="2" s="1"/>
  <c r="J23" i="2"/>
  <c r="K23" i="2" s="1"/>
  <c r="H23" i="2"/>
  <c r="I23" i="2" s="1"/>
  <c r="J22" i="2"/>
  <c r="K22" i="2" s="1"/>
  <c r="H22" i="2"/>
  <c r="I22" i="2" s="1"/>
  <c r="J21" i="2"/>
  <c r="K21" i="2" s="1"/>
  <c r="H21" i="2"/>
  <c r="I21" i="2" s="1"/>
  <c r="J20" i="2"/>
  <c r="K20" i="2" s="1"/>
  <c r="H20" i="2"/>
  <c r="I20" i="2" s="1"/>
  <c r="J19" i="2"/>
  <c r="K19" i="2" s="1"/>
  <c r="H19" i="2"/>
  <c r="I19" i="2" s="1"/>
  <c r="J18" i="2"/>
  <c r="K18" i="2" s="1"/>
  <c r="H18" i="2"/>
  <c r="I18" i="2" s="1"/>
  <c r="G17" i="2"/>
  <c r="B17" i="2"/>
  <c r="J16" i="2"/>
  <c r="K16" i="2" s="1"/>
  <c r="H16" i="2"/>
  <c r="I16" i="2" s="1"/>
  <c r="J15" i="2"/>
  <c r="K15" i="2" s="1"/>
  <c r="H15" i="2"/>
  <c r="I15" i="2" s="1"/>
  <c r="J14" i="2"/>
  <c r="K14" i="2" s="1"/>
  <c r="H14" i="2"/>
  <c r="I14" i="2" s="1"/>
  <c r="J13" i="2"/>
  <c r="K13" i="2" s="1"/>
  <c r="H13" i="2"/>
  <c r="I13" i="2" s="1"/>
  <c r="J12" i="2"/>
  <c r="K12" i="2" s="1"/>
  <c r="H12" i="2"/>
  <c r="I12" i="2" s="1"/>
  <c r="J11" i="2"/>
  <c r="K11" i="2" s="1"/>
  <c r="H11" i="2"/>
  <c r="I11" i="2" s="1"/>
  <c r="J10" i="2"/>
  <c r="K10" i="2" s="1"/>
  <c r="H10" i="2"/>
  <c r="I10" i="2" s="1"/>
  <c r="J9" i="2"/>
  <c r="K9" i="2" s="1"/>
  <c r="H9" i="2"/>
  <c r="I9" i="2" s="1"/>
  <c r="J8" i="2"/>
  <c r="K8" i="2" s="1"/>
  <c r="H8" i="2"/>
  <c r="I8" i="2" s="1"/>
  <c r="J7" i="2"/>
  <c r="K7" i="2" s="1"/>
  <c r="H7" i="2"/>
  <c r="I7" i="2" s="1"/>
  <c r="G6" i="2"/>
  <c r="F6" i="2"/>
  <c r="E6" i="2"/>
  <c r="B6" i="2"/>
  <c r="B5" i="2" s="1"/>
  <c r="G5" i="2" l="1"/>
  <c r="D60" i="4"/>
  <c r="T34" i="4"/>
  <c r="X34" i="4"/>
  <c r="X53" i="4" s="1"/>
  <c r="AJ34" i="4"/>
  <c r="AN34" i="4"/>
  <c r="AN57" i="4" s="1"/>
  <c r="AZ34" i="4"/>
  <c r="AD34" i="4"/>
  <c r="AH34" i="4"/>
  <c r="AX34" i="4"/>
  <c r="C62" i="4"/>
  <c r="K60" i="4"/>
  <c r="S60" i="4"/>
  <c r="AU34" i="4"/>
  <c r="AU62" i="4" s="1"/>
  <c r="M63" i="4"/>
  <c r="G72" i="4"/>
  <c r="AO34" i="4"/>
  <c r="E73" i="4"/>
  <c r="Q73" i="4"/>
  <c r="O74" i="4"/>
  <c r="E75" i="4"/>
  <c r="AS34" i="4"/>
  <c r="AS61" i="4" s="1"/>
  <c r="N58" i="4"/>
  <c r="Y34" i="4"/>
  <c r="Y58" i="4" s="1"/>
  <c r="V34" i="4"/>
  <c r="H71" i="4"/>
  <c r="AP34" i="4"/>
  <c r="BB34" i="4"/>
  <c r="B72" i="4"/>
  <c r="F72" i="4"/>
  <c r="AF34" i="4"/>
  <c r="R72" i="4"/>
  <c r="AV34" i="4"/>
  <c r="L73" i="4"/>
  <c r="P73" i="4"/>
  <c r="F74" i="4"/>
  <c r="D75" i="4"/>
  <c r="P75" i="4"/>
  <c r="J76" i="4"/>
  <c r="F78" i="4"/>
  <c r="AT34" i="4"/>
  <c r="AT62" i="4" s="1"/>
  <c r="H6" i="2"/>
  <c r="I6" i="2" s="1"/>
  <c r="G54" i="4"/>
  <c r="E71" i="4"/>
  <c r="W34" i="4"/>
  <c r="W59" i="4" s="1"/>
  <c r="I71" i="4"/>
  <c r="AA34" i="4"/>
  <c r="AA63" i="4" s="1"/>
  <c r="M71" i="4"/>
  <c r="AE34" i="4"/>
  <c r="AE61" i="4" s="1"/>
  <c r="Q71" i="4"/>
  <c r="AI34" i="4"/>
  <c r="AI63" i="4" s="1"/>
  <c r="AM34" i="4"/>
  <c r="AM55" i="4" s="1"/>
  <c r="AQ34" i="4"/>
  <c r="AY34" i="4"/>
  <c r="AY60" i="4" s="1"/>
  <c r="BC34" i="4"/>
  <c r="BC55" i="4" s="1"/>
  <c r="C72" i="4"/>
  <c r="K72" i="4"/>
  <c r="O72" i="4"/>
  <c r="S72" i="4"/>
  <c r="I73" i="4"/>
  <c r="M73" i="4"/>
  <c r="C74" i="4"/>
  <c r="G74" i="4"/>
  <c r="K74" i="4"/>
  <c r="S74" i="4"/>
  <c r="I75" i="4"/>
  <c r="M75" i="4"/>
  <c r="Q75" i="4"/>
  <c r="C76" i="4"/>
  <c r="G76" i="4"/>
  <c r="K76" i="4"/>
  <c r="O76" i="4"/>
  <c r="S76" i="4"/>
  <c r="E77" i="4"/>
  <c r="I77" i="4"/>
  <c r="M77" i="4"/>
  <c r="Q77" i="4"/>
  <c r="C78" i="4"/>
  <c r="G78" i="4"/>
  <c r="K78" i="4"/>
  <c r="O78" i="4"/>
  <c r="S78" i="4"/>
  <c r="E79" i="4"/>
  <c r="I79" i="4"/>
  <c r="M79" i="4"/>
  <c r="Q79" i="4"/>
  <c r="G80" i="4"/>
  <c r="K80" i="4"/>
  <c r="O80" i="4"/>
  <c r="S80" i="4"/>
  <c r="E81" i="4"/>
  <c r="I81" i="4"/>
  <c r="M81" i="4"/>
  <c r="Q81" i="4"/>
  <c r="E56" i="4"/>
  <c r="J56" i="4"/>
  <c r="U34" i="4"/>
  <c r="U54" i="4" s="1"/>
  <c r="Z34" i="4"/>
  <c r="Z58" i="4" s="1"/>
  <c r="AK34" i="4"/>
  <c r="AK56" i="4" s="1"/>
  <c r="BA34" i="4"/>
  <c r="BA53" i="4" s="1"/>
  <c r="B71" i="4"/>
  <c r="F71" i="4"/>
  <c r="J71" i="4"/>
  <c r="N71" i="4"/>
  <c r="R71" i="4"/>
  <c r="D72" i="4"/>
  <c r="H72" i="4"/>
  <c r="L72" i="4"/>
  <c r="P72" i="4"/>
  <c r="B73" i="4"/>
  <c r="F73" i="4"/>
  <c r="J73" i="4"/>
  <c r="N73" i="4"/>
  <c r="R73" i="4"/>
  <c r="D74" i="4"/>
  <c r="H74" i="4"/>
  <c r="L74" i="4"/>
  <c r="P74" i="4"/>
  <c r="B75" i="4"/>
  <c r="F75" i="4"/>
  <c r="J75" i="4"/>
  <c r="N75" i="4"/>
  <c r="D76" i="4"/>
  <c r="H76" i="4"/>
  <c r="L76" i="4"/>
  <c r="P76" i="4"/>
  <c r="B77" i="4"/>
  <c r="F77" i="4"/>
  <c r="J77" i="4"/>
  <c r="N77" i="4"/>
  <c r="D78" i="4"/>
  <c r="H78" i="4"/>
  <c r="L78" i="4"/>
  <c r="P78" i="4"/>
  <c r="J79" i="4"/>
  <c r="R75" i="4"/>
  <c r="Q54" i="4"/>
  <c r="AB34" i="4"/>
  <c r="AB53" i="4" s="1"/>
  <c r="AG34" i="4"/>
  <c r="AG54" i="4" s="1"/>
  <c r="AL34" i="4"/>
  <c r="AR34" i="4"/>
  <c r="AR59" i="4" s="1"/>
  <c r="AW34" i="4"/>
  <c r="AW55" i="4" s="1"/>
  <c r="R77" i="4"/>
  <c r="AC34" i="4"/>
  <c r="AC56" i="4" s="1"/>
  <c r="D71" i="4"/>
  <c r="L71" i="4"/>
  <c r="P71" i="4"/>
  <c r="J72" i="4"/>
  <c r="N72" i="4"/>
  <c r="D73" i="4"/>
  <c r="H73" i="4"/>
  <c r="B74" i="4"/>
  <c r="J74" i="4"/>
  <c r="N74" i="4"/>
  <c r="R74" i="4"/>
  <c r="H75" i="4"/>
  <c r="L75" i="4"/>
  <c r="B76" i="4"/>
  <c r="F76" i="4"/>
  <c r="N76" i="4"/>
  <c r="R76" i="4"/>
  <c r="D77" i="4"/>
  <c r="H77" i="4"/>
  <c r="L77" i="4"/>
  <c r="P77" i="4"/>
  <c r="B78" i="4"/>
  <c r="J78" i="4"/>
  <c r="N78" i="4"/>
  <c r="R78" i="4"/>
  <c r="D79" i="4"/>
  <c r="H79" i="4"/>
  <c r="L79" i="4"/>
  <c r="P79" i="4"/>
  <c r="B80" i="4"/>
  <c r="F80" i="4"/>
  <c r="J80" i="4"/>
  <c r="N80" i="4"/>
  <c r="R80" i="4"/>
  <c r="D81" i="4"/>
  <c r="H81" i="4"/>
  <c r="L81" i="4"/>
  <c r="P81" i="4"/>
  <c r="J81" i="4"/>
  <c r="C80" i="4"/>
  <c r="C71" i="4"/>
  <c r="G71" i="4"/>
  <c r="K71" i="4"/>
  <c r="O71" i="4"/>
  <c r="S71" i="4"/>
  <c r="E72" i="4"/>
  <c r="I72" i="4"/>
  <c r="M72" i="4"/>
  <c r="Q72" i="4"/>
  <c r="C73" i="4"/>
  <c r="G73" i="4"/>
  <c r="K73" i="4"/>
  <c r="O73" i="4"/>
  <c r="S73" i="4"/>
  <c r="E74" i="4"/>
  <c r="I74" i="4"/>
  <c r="M74" i="4"/>
  <c r="Q74" i="4"/>
  <c r="C75" i="4"/>
  <c r="G75" i="4"/>
  <c r="K75" i="4"/>
  <c r="O75" i="4"/>
  <c r="S75" i="4"/>
  <c r="E76" i="4"/>
  <c r="I76" i="4"/>
  <c r="M76" i="4"/>
  <c r="Q76" i="4"/>
  <c r="C77" i="4"/>
  <c r="G77" i="4"/>
  <c r="B79" i="4"/>
  <c r="F79" i="4"/>
  <c r="N79" i="4"/>
  <c r="R79" i="4"/>
  <c r="D80" i="4"/>
  <c r="H80" i="4"/>
  <c r="L80" i="4"/>
  <c r="P80" i="4"/>
  <c r="B81" i="4"/>
  <c r="F81" i="4"/>
  <c r="N81" i="4"/>
  <c r="R81" i="4"/>
  <c r="K77" i="4"/>
  <c r="O77" i="4"/>
  <c r="S77" i="4"/>
  <c r="E78" i="4"/>
  <c r="I78" i="4"/>
  <c r="M78" i="4"/>
  <c r="Q78" i="4"/>
  <c r="C79" i="4"/>
  <c r="G79" i="4"/>
  <c r="K79" i="4"/>
  <c r="O79" i="4"/>
  <c r="S79" i="4"/>
  <c r="E80" i="4"/>
  <c r="I80" i="4"/>
  <c r="M80" i="4"/>
  <c r="Q80" i="4"/>
  <c r="C81" i="4"/>
  <c r="G81" i="4"/>
  <c r="K81" i="4"/>
  <c r="O81" i="4"/>
  <c r="S81" i="4"/>
  <c r="J6" i="2"/>
  <c r="K6" i="2" s="1"/>
  <c r="AN58" i="4" l="1"/>
  <c r="T54" i="4"/>
  <c r="Y60" i="4"/>
  <c r="AH61" i="4"/>
  <c r="K59" i="4"/>
  <c r="K61" i="4"/>
  <c r="AU58" i="4"/>
  <c r="AN59" i="4"/>
  <c r="AZ53" i="4"/>
  <c r="AN54" i="4"/>
  <c r="AN56" i="4"/>
  <c r="AX57" i="4"/>
  <c r="AX61" i="4"/>
  <c r="AX54" i="4"/>
  <c r="AP60" i="4"/>
  <c r="BA57" i="4"/>
  <c r="AZ63" i="4"/>
  <c r="AY57" i="4"/>
  <c r="AX63" i="4"/>
  <c r="AX60" i="4"/>
  <c r="AX59" i="4"/>
  <c r="AX62" i="4"/>
  <c r="AU57" i="4"/>
  <c r="AU56" i="4"/>
  <c r="AU54" i="4"/>
  <c r="AR54" i="4"/>
  <c r="AN63" i="4"/>
  <c r="AN62" i="4"/>
  <c r="BB62" i="4"/>
  <c r="AN60" i="4"/>
  <c r="AN55" i="4"/>
  <c r="AN61" i="4"/>
  <c r="BB61" i="4"/>
  <c r="AN53" i="4"/>
  <c r="AJ63" i="4"/>
  <c r="AH59" i="4"/>
  <c r="AH62" i="4"/>
  <c r="AJ54" i="4"/>
  <c r="AD58" i="4"/>
  <c r="AD61" i="4"/>
  <c r="AD56" i="4"/>
  <c r="AD62" i="4"/>
  <c r="AJ59" i="4"/>
  <c r="AH58" i="4"/>
  <c r="AH56" i="4"/>
  <c r="AH54" i="4"/>
  <c r="AD53" i="4"/>
  <c r="Y54" i="4"/>
  <c r="Y62" i="4"/>
  <c r="Y59" i="4"/>
  <c r="T58" i="4"/>
  <c r="AJ62" i="4"/>
  <c r="AH53" i="4"/>
  <c r="AH60" i="4"/>
  <c r="AH55" i="4"/>
  <c r="AH63" i="4"/>
  <c r="P70" i="4"/>
  <c r="AH57" i="4"/>
  <c r="AJ61" i="4"/>
  <c r="AJ58" i="4"/>
  <c r="AJ55" i="4"/>
  <c r="AJ60" i="4"/>
  <c r="AJ57" i="4"/>
  <c r="X59" i="4"/>
  <c r="T61" i="4"/>
  <c r="AK57" i="4"/>
  <c r="T53" i="4"/>
  <c r="T60" i="4"/>
  <c r="W55" i="4"/>
  <c r="H60" i="4"/>
  <c r="D56" i="4"/>
  <c r="S54" i="4"/>
  <c r="K53" i="4"/>
  <c r="F63" i="4"/>
  <c r="D62" i="4"/>
  <c r="D63" i="4"/>
  <c r="D54" i="4"/>
  <c r="K58" i="4"/>
  <c r="K54" i="4"/>
  <c r="S58" i="4"/>
  <c r="S56" i="4"/>
  <c r="P57" i="4"/>
  <c r="H57" i="4"/>
  <c r="H56" i="4"/>
  <c r="H55" i="4"/>
  <c r="H63" i="4"/>
  <c r="H62" i="4"/>
  <c r="H53" i="4"/>
  <c r="H61" i="4"/>
  <c r="M57" i="4"/>
  <c r="M59" i="4"/>
  <c r="M55" i="4"/>
  <c r="K62" i="4"/>
  <c r="K56" i="4"/>
  <c r="K63" i="4"/>
  <c r="G58" i="4"/>
  <c r="B63" i="4"/>
  <c r="B61" i="4"/>
  <c r="B53" i="4"/>
  <c r="S62" i="4"/>
  <c r="S53" i="4"/>
  <c r="S63" i="4"/>
  <c r="S55" i="4"/>
  <c r="S61" i="4"/>
  <c r="S59" i="4"/>
  <c r="S57" i="4"/>
  <c r="P62" i="4"/>
  <c r="M53" i="4"/>
  <c r="M62" i="4"/>
  <c r="M58" i="4"/>
  <c r="M56" i="4"/>
  <c r="H54" i="4"/>
  <c r="D61" i="4"/>
  <c r="D58" i="4"/>
  <c r="D59" i="4"/>
  <c r="K57" i="4"/>
  <c r="I59" i="4"/>
  <c r="E53" i="4"/>
  <c r="C58" i="4"/>
  <c r="J60" i="4"/>
  <c r="D57" i="4"/>
  <c r="D55" i="4"/>
  <c r="P59" i="4"/>
  <c r="R61" i="4"/>
  <c r="F59" i="4"/>
  <c r="H58" i="4"/>
  <c r="H59" i="4"/>
  <c r="P54" i="4"/>
  <c r="AY62" i="4"/>
  <c r="AY56" i="4"/>
  <c r="C56" i="4"/>
  <c r="AY54" i="4"/>
  <c r="C54" i="4"/>
  <c r="M61" i="4"/>
  <c r="D53" i="4"/>
  <c r="AY63" i="4"/>
  <c r="BA55" i="4"/>
  <c r="AD55" i="4"/>
  <c r="AD63" i="4"/>
  <c r="R63" i="4"/>
  <c r="X62" i="4"/>
  <c r="AD59" i="4"/>
  <c r="J59" i="4"/>
  <c r="AD57" i="4"/>
  <c r="AJ56" i="4"/>
  <c r="T56" i="4"/>
  <c r="BB55" i="4"/>
  <c r="AX53" i="4"/>
  <c r="M54" i="4"/>
  <c r="P61" i="4"/>
  <c r="AD60" i="4"/>
  <c r="R60" i="4"/>
  <c r="T55" i="4"/>
  <c r="AJ53" i="4"/>
  <c r="AD54" i="4"/>
  <c r="M60" i="4"/>
  <c r="I56" i="4"/>
  <c r="K55" i="4"/>
  <c r="I63" i="4"/>
  <c r="X61" i="4"/>
  <c r="AY59" i="4"/>
  <c r="AY55" i="4"/>
  <c r="I54" i="4"/>
  <c r="R59" i="4"/>
  <c r="Y63" i="4"/>
  <c r="I61" i="4"/>
  <c r="AS63" i="4"/>
  <c r="AS57" i="4"/>
  <c r="AS55" i="4"/>
  <c r="AS53" i="4"/>
  <c r="X60" i="4"/>
  <c r="AP61" i="4"/>
  <c r="X54" i="4"/>
  <c r="R58" i="4"/>
  <c r="X57" i="4"/>
  <c r="R56" i="4"/>
  <c r="R54" i="4"/>
  <c r="Y56" i="4"/>
  <c r="AO61" i="4"/>
  <c r="Y61" i="4"/>
  <c r="AU60" i="4"/>
  <c r="X63" i="4"/>
  <c r="P63" i="4"/>
  <c r="C60" i="4"/>
  <c r="Y57" i="4"/>
  <c r="I57" i="4"/>
  <c r="AO55" i="4"/>
  <c r="Y55" i="4"/>
  <c r="I55" i="4"/>
  <c r="O54" i="4"/>
  <c r="AO53" i="4"/>
  <c r="Y53" i="4"/>
  <c r="I53" i="4"/>
  <c r="C53" i="4"/>
  <c r="AZ62" i="4"/>
  <c r="T62" i="4"/>
  <c r="AZ60" i="4"/>
  <c r="P60" i="4"/>
  <c r="AZ58" i="4"/>
  <c r="AT57" i="4"/>
  <c r="R57" i="4"/>
  <c r="R55" i="4"/>
  <c r="L70" i="4"/>
  <c r="X56" i="4"/>
  <c r="R62" i="4"/>
  <c r="B60" i="4"/>
  <c r="AZ57" i="4"/>
  <c r="T57" i="4"/>
  <c r="AZ55" i="4"/>
  <c r="P55" i="4"/>
  <c r="AS54" i="4"/>
  <c r="C63" i="4"/>
  <c r="I62" i="4"/>
  <c r="C61" i="4"/>
  <c r="C57" i="4"/>
  <c r="T63" i="4"/>
  <c r="AS59" i="4"/>
  <c r="P58" i="4"/>
  <c r="N70" i="4"/>
  <c r="X58" i="4"/>
  <c r="AZ56" i="4"/>
  <c r="P56" i="4"/>
  <c r="AX55" i="4"/>
  <c r="AV54" i="4"/>
  <c r="R53" i="4"/>
  <c r="X55" i="4"/>
  <c r="AU53" i="4"/>
  <c r="AZ59" i="4"/>
  <c r="T59" i="4"/>
  <c r="AX58" i="4"/>
  <c r="AV57" i="4"/>
  <c r="AX56" i="4"/>
  <c r="AU63" i="4"/>
  <c r="AO62" i="4"/>
  <c r="AU61" i="4"/>
  <c r="AO60" i="4"/>
  <c r="I60" i="4"/>
  <c r="C59" i="4"/>
  <c r="I58" i="4"/>
  <c r="G70" i="4"/>
  <c r="AZ61" i="4"/>
  <c r="C55" i="4"/>
  <c r="AZ54" i="4"/>
  <c r="AO59" i="4"/>
  <c r="AO57" i="4"/>
  <c r="J63" i="4"/>
  <c r="L60" i="4"/>
  <c r="AO54" i="4"/>
  <c r="AL57" i="4"/>
  <c r="AO63" i="4"/>
  <c r="AU59" i="4"/>
  <c r="AO58" i="4"/>
  <c r="AO56" i="4"/>
  <c r="AU55" i="4"/>
  <c r="U55" i="4"/>
  <c r="AF63" i="4"/>
  <c r="AV53" i="4"/>
  <c r="V62" i="4"/>
  <c r="Z59" i="4"/>
  <c r="AF56" i="4"/>
  <c r="AF55" i="4"/>
  <c r="AI61" i="4"/>
  <c r="AA61" i="4"/>
  <c r="AF59" i="4"/>
  <c r="V60" i="4"/>
  <c r="O60" i="4"/>
  <c r="AF62" i="4"/>
  <c r="Z61" i="4"/>
  <c r="Z57" i="4"/>
  <c r="AF57" i="4"/>
  <c r="Z53" i="4"/>
  <c r="AF53" i="4"/>
  <c r="O62" i="4"/>
  <c r="AL62" i="4"/>
  <c r="B62" i="4"/>
  <c r="AA58" i="4"/>
  <c r="O58" i="4"/>
  <c r="E57" i="4"/>
  <c r="O56" i="4"/>
  <c r="Q53" i="4"/>
  <c r="AF58" i="4"/>
  <c r="AL55" i="4"/>
  <c r="AF54" i="4"/>
  <c r="F53" i="4"/>
  <c r="AF61" i="4"/>
  <c r="Z60" i="4"/>
  <c r="Z56" i="4"/>
  <c r="V54" i="4"/>
  <c r="N63" i="4"/>
  <c r="AS58" i="4"/>
  <c r="O57" i="4"/>
  <c r="AA55" i="4"/>
  <c r="O53" i="4"/>
  <c r="R70" i="4"/>
  <c r="D70" i="4"/>
  <c r="B54" i="4"/>
  <c r="E63" i="4"/>
  <c r="AA62" i="4"/>
  <c r="AR61" i="4"/>
  <c r="L61" i="4"/>
  <c r="Q63" i="4"/>
  <c r="Q57" i="4"/>
  <c r="Q55" i="4"/>
  <c r="AK53" i="4"/>
  <c r="Z63" i="4"/>
  <c r="AR62" i="4"/>
  <c r="AR60" i="4"/>
  <c r="AF60" i="4"/>
  <c r="N57" i="4"/>
  <c r="Z55" i="4"/>
  <c r="Z54" i="4"/>
  <c r="AS62" i="4"/>
  <c r="AS60" i="4"/>
  <c r="AM59" i="4"/>
  <c r="AA59" i="4"/>
  <c r="O59" i="4"/>
  <c r="AS56" i="4"/>
  <c r="AL61" i="4"/>
  <c r="L58" i="4"/>
  <c r="Z62" i="4"/>
  <c r="O63" i="4"/>
  <c r="O61" i="4"/>
  <c r="AI59" i="4"/>
  <c r="B58" i="4"/>
  <c r="B59" i="4"/>
  <c r="B57" i="4"/>
  <c r="B55" i="4"/>
  <c r="B56" i="4"/>
  <c r="AV63" i="4"/>
  <c r="AP62" i="4"/>
  <c r="AV61" i="4"/>
  <c r="U53" i="4"/>
  <c r="AT63" i="4"/>
  <c r="AT59" i="4"/>
  <c r="AP57" i="4"/>
  <c r="F57" i="4"/>
  <c r="AP55" i="4"/>
  <c r="N60" i="4"/>
  <c r="AT58" i="4"/>
  <c r="AT56" i="4"/>
  <c r="AV55" i="4"/>
  <c r="AP54" i="4"/>
  <c r="F54" i="4"/>
  <c r="AY61" i="4"/>
  <c r="AE59" i="4"/>
  <c r="Q56" i="4"/>
  <c r="AQ55" i="4"/>
  <c r="AR56" i="4"/>
  <c r="N55" i="4"/>
  <c r="AG61" i="4"/>
  <c r="N62" i="4"/>
  <c r="U57" i="4"/>
  <c r="AQ56" i="4"/>
  <c r="W56" i="4"/>
  <c r="AP63" i="4"/>
  <c r="N61" i="4"/>
  <c r="AV60" i="4"/>
  <c r="AP59" i="4"/>
  <c r="N59" i="4"/>
  <c r="AV58" i="4"/>
  <c r="L54" i="4"/>
  <c r="F70" i="4"/>
  <c r="AT60" i="4"/>
  <c r="AP58" i="4"/>
  <c r="F58" i="4"/>
  <c r="AP56" i="4"/>
  <c r="N56" i="4"/>
  <c r="W63" i="4"/>
  <c r="G63" i="4"/>
  <c r="AV59" i="4"/>
  <c r="BB56" i="4"/>
  <c r="F62" i="4"/>
  <c r="U59" i="4"/>
  <c r="AQ54" i="4"/>
  <c r="N54" i="4"/>
  <c r="AV62" i="4"/>
  <c r="F61" i="4"/>
  <c r="AV56" i="4"/>
  <c r="F55" i="4"/>
  <c r="F56" i="4"/>
  <c r="AP53" i="4"/>
  <c r="N53" i="4"/>
  <c r="F60" i="4"/>
  <c r="AM58" i="4"/>
  <c r="AW57" i="4"/>
  <c r="AE56" i="4"/>
  <c r="AC55" i="4"/>
  <c r="AW53" i="4"/>
  <c r="AL60" i="4"/>
  <c r="AL56" i="4"/>
  <c r="AE63" i="4"/>
  <c r="Q62" i="4"/>
  <c r="W61" i="4"/>
  <c r="U60" i="4"/>
  <c r="Q58" i="4"/>
  <c r="AE55" i="4"/>
  <c r="O55" i="4"/>
  <c r="AM53" i="4"/>
  <c r="W53" i="4"/>
  <c r="BB60" i="4"/>
  <c r="L57" i="4"/>
  <c r="AT53" i="4"/>
  <c r="P53" i="4"/>
  <c r="W60" i="4"/>
  <c r="W62" i="4"/>
  <c r="AK55" i="4"/>
  <c r="E55" i="4"/>
  <c r="W54" i="4"/>
  <c r="V63" i="4"/>
  <c r="V59" i="4"/>
  <c r="V55" i="4"/>
  <c r="V58" i="4"/>
  <c r="AL54" i="4"/>
  <c r="J54" i="4"/>
  <c r="AM63" i="4"/>
  <c r="AM61" i="4"/>
  <c r="AY53" i="4"/>
  <c r="AL53" i="4"/>
  <c r="L55" i="4"/>
  <c r="AT61" i="4"/>
  <c r="E61" i="4"/>
  <c r="AE58" i="4"/>
  <c r="AC57" i="4"/>
  <c r="AE54" i="4"/>
  <c r="AC53" i="4"/>
  <c r="V57" i="4"/>
  <c r="AE53" i="4"/>
  <c r="BB63" i="4"/>
  <c r="V61" i="4"/>
  <c r="BB59" i="4"/>
  <c r="V53" i="4"/>
  <c r="V56" i="4"/>
  <c r="BB53" i="4"/>
  <c r="BB58" i="4"/>
  <c r="AL58" i="4"/>
  <c r="BB54" i="4"/>
  <c r="W57" i="4"/>
  <c r="BC63" i="4"/>
  <c r="Q60" i="4"/>
  <c r="U58" i="4"/>
  <c r="AE57" i="4"/>
  <c r="B70" i="4"/>
  <c r="BB57" i="4"/>
  <c r="AT55" i="4"/>
  <c r="AT54" i="4"/>
  <c r="BA61" i="4"/>
  <c r="BA59" i="4"/>
  <c r="AW63" i="4"/>
  <c r="AW59" i="4"/>
  <c r="BA63" i="4"/>
  <c r="U63" i="4"/>
  <c r="AQ62" i="4"/>
  <c r="AE60" i="4"/>
  <c r="AB63" i="4"/>
  <c r="L63" i="4"/>
  <c r="AI58" i="4"/>
  <c r="AG57" i="4"/>
  <c r="BC56" i="4"/>
  <c r="AM56" i="4"/>
  <c r="G56" i="4"/>
  <c r="AG55" i="4"/>
  <c r="BC54" i="4"/>
  <c r="AM54" i="4"/>
  <c r="AG53" i="4"/>
  <c r="AL63" i="4"/>
  <c r="L62" i="4"/>
  <c r="AB60" i="4"/>
  <c r="AL59" i="4"/>
  <c r="J57" i="4"/>
  <c r="AB54" i="4"/>
  <c r="AA53" i="4"/>
  <c r="AR63" i="4"/>
  <c r="AR55" i="4"/>
  <c r="AR57" i="4"/>
  <c r="Q61" i="4"/>
  <c r="Q59" i="4"/>
  <c r="AI55" i="4"/>
  <c r="L59" i="4"/>
  <c r="J58" i="4"/>
  <c r="AB55" i="4"/>
  <c r="AR53" i="4"/>
  <c r="L53" i="4"/>
  <c r="H70" i="4"/>
  <c r="BA62" i="4"/>
  <c r="U62" i="4"/>
  <c r="E62" i="4"/>
  <c r="AQ61" i="4"/>
  <c r="AW60" i="4"/>
  <c r="AC60" i="4"/>
  <c r="E60" i="4"/>
  <c r="AQ59" i="4"/>
  <c r="AW58" i="4"/>
  <c r="AC58" i="4"/>
  <c r="E58" i="4"/>
  <c r="AM57" i="4"/>
  <c r="AW56" i="4"/>
  <c r="BA54" i="4"/>
  <c r="BC53" i="4"/>
  <c r="AQ53" i="4"/>
  <c r="AR58" i="4"/>
  <c r="L56" i="4"/>
  <c r="K70" i="4"/>
  <c r="AC59" i="4"/>
  <c r="AC63" i="4"/>
  <c r="AC61" i="4"/>
  <c r="O70" i="4"/>
  <c r="AG59" i="4"/>
  <c r="J62" i="4"/>
  <c r="AG58" i="4"/>
  <c r="AC54" i="4"/>
  <c r="G62" i="4"/>
  <c r="G60" i="4"/>
  <c r="AG63" i="4"/>
  <c r="AG56" i="4"/>
  <c r="J70" i="4"/>
  <c r="AB61" i="4"/>
  <c r="AB57" i="4"/>
  <c r="S70" i="4"/>
  <c r="AK59" i="4"/>
  <c r="AK61" i="4"/>
  <c r="E59" i="4"/>
  <c r="AG62" i="4"/>
  <c r="BA60" i="4"/>
  <c r="AK60" i="4"/>
  <c r="BA58" i="4"/>
  <c r="AK58" i="4"/>
  <c r="BA56" i="4"/>
  <c r="G55" i="4"/>
  <c r="AK54" i="4"/>
  <c r="BC62" i="4"/>
  <c r="BC60" i="4"/>
  <c r="AQ58" i="4"/>
  <c r="AQ60" i="4"/>
  <c r="Q70" i="4"/>
  <c r="AI62" i="4"/>
  <c r="AI60" i="4"/>
  <c r="I70" i="4"/>
  <c r="AA60" i="4"/>
  <c r="G53" i="4"/>
  <c r="E54" i="4"/>
  <c r="J53" i="4"/>
  <c r="AK63" i="4"/>
  <c r="AW61" i="4"/>
  <c r="BC58" i="4"/>
  <c r="AI56" i="4"/>
  <c r="AA56" i="4"/>
  <c r="AI54" i="4"/>
  <c r="AA54" i="4"/>
  <c r="AB62" i="4"/>
  <c r="J61" i="4"/>
  <c r="AB56" i="4"/>
  <c r="J55" i="4"/>
  <c r="AB58" i="4"/>
  <c r="AI53" i="4"/>
  <c r="AB59" i="4"/>
  <c r="C70" i="4"/>
  <c r="U61" i="4"/>
  <c r="AQ63" i="4"/>
  <c r="AW62" i="4"/>
  <c r="AK62" i="4"/>
  <c r="AC62" i="4"/>
  <c r="BC61" i="4"/>
  <c r="G61" i="4"/>
  <c r="AG60" i="4"/>
  <c r="BC59" i="4"/>
  <c r="G59" i="4"/>
  <c r="BC57" i="4"/>
  <c r="AI57" i="4"/>
  <c r="AA57" i="4"/>
  <c r="G57" i="4"/>
  <c r="U56" i="4"/>
  <c r="AW54" i="4"/>
  <c r="AY58" i="4"/>
  <c r="AM62" i="4"/>
  <c r="AM60" i="4"/>
  <c r="M70" i="4"/>
  <c r="AE62" i="4"/>
  <c r="E70" i="4"/>
  <c r="W58" i="4"/>
  <c r="AQ57" i="4"/>
  <c r="AN52" i="4" l="1"/>
  <c r="AZ52" i="4"/>
  <c r="AX52" i="4"/>
  <c r="AV52" i="4"/>
  <c r="AO52" i="4"/>
  <c r="AH52" i="4"/>
  <c r="AJ52" i="4"/>
  <c r="AD52" i="4"/>
  <c r="Y52" i="4"/>
  <c r="X52" i="4"/>
  <c r="T52" i="4"/>
  <c r="S52" i="4"/>
  <c r="D52" i="4"/>
  <c r="M52" i="4"/>
  <c r="H52" i="4"/>
  <c r="K52" i="4"/>
  <c r="C52" i="4"/>
  <c r="R52" i="4"/>
  <c r="I52" i="4"/>
  <c r="AY52" i="4"/>
  <c r="P52" i="4"/>
  <c r="Z52" i="4"/>
  <c r="AS52" i="4"/>
  <c r="AU52" i="4"/>
  <c r="AF52" i="4"/>
  <c r="BB52" i="4"/>
  <c r="B52" i="4"/>
  <c r="V52" i="4"/>
  <c r="F52" i="4"/>
  <c r="AE52" i="4"/>
  <c r="U52" i="4"/>
  <c r="O52" i="4"/>
  <c r="Q52" i="4"/>
  <c r="AL52" i="4"/>
  <c r="N52" i="4"/>
  <c r="AP52" i="4"/>
  <c r="AT52" i="4"/>
  <c r="E52" i="4"/>
  <c r="L52" i="4"/>
  <c r="BA52" i="4"/>
  <c r="W52" i="4"/>
  <c r="AC52" i="4"/>
  <c r="AQ52" i="4"/>
  <c r="AB52" i="4"/>
  <c r="AM52" i="4"/>
  <c r="AW52" i="4"/>
  <c r="AK52" i="4"/>
  <c r="G52" i="4"/>
  <c r="AR52" i="4"/>
  <c r="AI52" i="4"/>
  <c r="BC52" i="4"/>
  <c r="AA52" i="4"/>
  <c r="AG52" i="4"/>
  <c r="J52" i="4"/>
  <c r="F5" i="2"/>
  <c r="E5" i="2"/>
  <c r="D5" i="2" l="1"/>
  <c r="H5" i="2" s="1"/>
  <c r="I5" i="2" s="1"/>
  <c r="J17" i="2"/>
  <c r="K17" i="2" s="1"/>
  <c r="H17" i="2"/>
  <c r="I17" i="2" s="1"/>
  <c r="J5" i="2" l="1"/>
  <c r="K5" i="2" s="1"/>
</calcChain>
</file>

<file path=xl/sharedStrings.xml><?xml version="1.0" encoding="utf-8"?>
<sst xmlns="http://schemas.openxmlformats.org/spreadsheetml/2006/main" count="686" uniqueCount="139">
  <si>
    <t xml:space="preserve"> </t>
    <phoneticPr fontId="9" type="noConversion"/>
  </si>
  <si>
    <t>(단위 : 명)</t>
    <phoneticPr fontId="9" type="noConversion"/>
  </si>
  <si>
    <t>구    분</t>
    <phoneticPr fontId="9" type="noConversion"/>
  </si>
  <si>
    <t>전월대비</t>
    <phoneticPr fontId="9" type="noConversion"/>
  </si>
  <si>
    <t>계(C)</t>
    <phoneticPr fontId="9" type="noConversion"/>
  </si>
  <si>
    <t>남</t>
    <phoneticPr fontId="9" type="noConversion"/>
  </si>
  <si>
    <t>여</t>
    <phoneticPr fontId="9" type="noConversion"/>
  </si>
  <si>
    <t>증감
(C-B)</t>
    <phoneticPr fontId="9" type="noConversion"/>
  </si>
  <si>
    <t>증감율
(%)</t>
    <phoneticPr fontId="9" type="noConversion"/>
  </si>
  <si>
    <t>증감
(C-A)</t>
    <phoneticPr fontId="9" type="noConversion"/>
  </si>
  <si>
    <t>충청남도</t>
    <phoneticPr fontId="9" type="noConversion"/>
  </si>
  <si>
    <t>천안시</t>
    <phoneticPr fontId="9" type="noConversion"/>
  </si>
  <si>
    <t>공주시</t>
    <phoneticPr fontId="9" type="noConversion"/>
  </si>
  <si>
    <t>보령시</t>
    <phoneticPr fontId="9" type="noConversion"/>
  </si>
  <si>
    <t>아산시</t>
    <phoneticPr fontId="9" type="noConversion"/>
  </si>
  <si>
    <t>서산시</t>
    <phoneticPr fontId="9" type="noConversion"/>
  </si>
  <si>
    <t>논산시</t>
    <phoneticPr fontId="9" type="noConversion"/>
  </si>
  <si>
    <t>계룡시</t>
    <phoneticPr fontId="9" type="noConversion"/>
  </si>
  <si>
    <t>당진시</t>
    <phoneticPr fontId="9" type="noConversion"/>
  </si>
  <si>
    <t>금산군</t>
    <phoneticPr fontId="9" type="noConversion"/>
  </si>
  <si>
    <t>부여군</t>
    <phoneticPr fontId="9" type="noConversion"/>
  </si>
  <si>
    <t>서천군</t>
    <phoneticPr fontId="9" type="noConversion"/>
  </si>
  <si>
    <t>청양군</t>
    <phoneticPr fontId="9" type="noConversion"/>
  </si>
  <si>
    <t>홍성군</t>
    <phoneticPr fontId="9" type="noConversion"/>
  </si>
  <si>
    <t>예산군</t>
    <phoneticPr fontId="9" type="noConversion"/>
  </si>
  <si>
    <t>태안군</t>
    <phoneticPr fontId="9" type="noConversion"/>
  </si>
  <si>
    <t>(단위 : 명)</t>
    <phoneticPr fontId="9" type="noConversion"/>
  </si>
  <si>
    <t>행정기관</t>
  </si>
  <si>
    <t>전월대비
(C-B)</t>
    <phoneticPr fontId="9" type="noConversion"/>
  </si>
  <si>
    <t>계</t>
  </si>
  <si>
    <t>남</t>
  </si>
  <si>
    <t>여</t>
  </si>
  <si>
    <t>전국</t>
    <phoneticPr fontId="9" type="noConversion"/>
  </si>
  <si>
    <t>서울특별시</t>
    <phoneticPr fontId="9" type="noConversion"/>
  </si>
  <si>
    <t>부산광역시</t>
    <phoneticPr fontId="9" type="noConversion"/>
  </si>
  <si>
    <t>대구광역시</t>
    <phoneticPr fontId="9" type="noConversion"/>
  </si>
  <si>
    <t>인천광역시</t>
    <phoneticPr fontId="9" type="noConversion"/>
  </si>
  <si>
    <t>광주광역시</t>
    <phoneticPr fontId="9" type="noConversion"/>
  </si>
  <si>
    <t>대전광역시</t>
    <phoneticPr fontId="9" type="noConversion"/>
  </si>
  <si>
    <t>울산광역시</t>
    <phoneticPr fontId="9" type="noConversion"/>
  </si>
  <si>
    <t>세종특별자치시</t>
    <phoneticPr fontId="9" type="noConversion"/>
  </si>
  <si>
    <t>경기도</t>
    <phoneticPr fontId="9" type="noConversion"/>
  </si>
  <si>
    <t>강원도</t>
    <phoneticPr fontId="9" type="noConversion"/>
  </si>
  <si>
    <t>충청북도</t>
    <phoneticPr fontId="9" type="noConversion"/>
  </si>
  <si>
    <t>충청남도</t>
    <phoneticPr fontId="9" type="noConversion"/>
  </si>
  <si>
    <t>전라북도</t>
    <phoneticPr fontId="9" type="noConversion"/>
  </si>
  <si>
    <t>전라남도</t>
    <phoneticPr fontId="9" type="noConversion"/>
  </si>
  <si>
    <t>경상북도</t>
    <phoneticPr fontId="9" type="noConversion"/>
  </si>
  <si>
    <t>경상남도</t>
    <phoneticPr fontId="9" type="noConversion"/>
  </si>
  <si>
    <t>제주특별자치도</t>
    <phoneticPr fontId="9" type="noConversion"/>
  </si>
  <si>
    <t>5세별</t>
  </si>
  <si>
    <t>총인구수 (명)</t>
  </si>
  <si>
    <t>남자인구수 (명)</t>
  </si>
  <si>
    <t>여자인구수 (명)</t>
  </si>
  <si>
    <t>2020. 02</t>
  </si>
  <si>
    <t>충청남도</t>
  </si>
  <si>
    <t>천안시</t>
  </si>
  <si>
    <t>동남구</t>
  </si>
  <si>
    <t>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</si>
  <si>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</si>
  <si>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</si>
  <si>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</si>
  <si>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</si>
  <si>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</si>
  <si>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</si>
  <si>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</si>
  <si>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</si>
  <si>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</si>
  <si>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</si>
  <si>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</si>
  <si>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</si>
  <si>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</si>
  <si>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</si>
  <si>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0 - 4세</t>
  </si>
  <si>
    <t>5 - 9세</t>
  </si>
  <si>
    <t>10 - 14세</t>
  </si>
  <si>
    <t>15 - 19세</t>
  </si>
  <si>
    <t>20 - 24세</t>
  </si>
  <si>
    <t>25 - 29세</t>
  </si>
  <si>
    <t>30 - 34세</t>
  </si>
  <si>
    <t>35 - 39세</t>
  </si>
  <si>
    <t>40 - 44세</t>
  </si>
  <si>
    <t>45 - 49세</t>
  </si>
  <si>
    <t>50 - 54세</t>
  </si>
  <si>
    <t>55 - 59세</t>
  </si>
  <si>
    <t>60 - 64세</t>
  </si>
  <si>
    <t>65 - 69세</t>
  </si>
  <si>
    <t>70 - 74세</t>
  </si>
  <si>
    <t>75 - 79세</t>
  </si>
  <si>
    <t>80 - 84세</t>
  </si>
  <si>
    <t>85 - 89세</t>
  </si>
  <si>
    <t>90 - 94세</t>
  </si>
  <si>
    <t>95 - 99세</t>
  </si>
  <si>
    <t>100+</t>
  </si>
  <si>
    <t>(단위 : 명)</t>
    <phoneticPr fontId="9" type="noConversion"/>
  </si>
  <si>
    <t>2019. 12</t>
  </si>
  <si>
    <t>0 - 9세</t>
    <phoneticPr fontId="5" type="noConversion"/>
  </si>
  <si>
    <t>10 - 19세</t>
    <phoneticPr fontId="5" type="noConversion"/>
  </si>
  <si>
    <t>20 - 29세</t>
    <phoneticPr fontId="5" type="noConversion"/>
  </si>
  <si>
    <t>30 - 39세</t>
    <phoneticPr fontId="5" type="noConversion"/>
  </si>
  <si>
    <t>40 - 49세</t>
    <phoneticPr fontId="5" type="noConversion"/>
  </si>
  <si>
    <t>50 - 59세</t>
    <phoneticPr fontId="5" type="noConversion"/>
  </si>
  <si>
    <t>60 - 69세</t>
    <phoneticPr fontId="5" type="noConversion"/>
  </si>
  <si>
    <t>70 - 79세</t>
    <phoneticPr fontId="5" type="noConversion"/>
  </si>
  <si>
    <t>80 - 89세</t>
    <phoneticPr fontId="5" type="noConversion"/>
  </si>
  <si>
    <t>90 - 99세</t>
    <phoneticPr fontId="5" type="noConversion"/>
  </si>
  <si>
    <t>(단위 : %)</t>
    <phoneticPr fontId="9" type="noConversion"/>
  </si>
  <si>
    <t>0 - 9세</t>
    <phoneticPr fontId="5" type="noConversion"/>
  </si>
  <si>
    <t>10 - 19세</t>
    <phoneticPr fontId="5" type="noConversion"/>
  </si>
  <si>
    <t>30 - 39세</t>
    <phoneticPr fontId="5" type="noConversion"/>
  </si>
  <si>
    <t>50 - 59세</t>
    <phoneticPr fontId="5" type="noConversion"/>
  </si>
  <si>
    <t>80 - 89세</t>
    <phoneticPr fontId="5" type="noConversion"/>
  </si>
  <si>
    <t>90 - 99세</t>
    <phoneticPr fontId="5" type="noConversion"/>
  </si>
  <si>
    <t>ㆍ성비: 인구구조를 크게 남녀별로 구분하는 지표로 여자 100명당 남자수를 의미
      ※ 성비 = 남자인구 ÷ 여자인구× 100</t>
    <phoneticPr fontId="5" type="noConversion"/>
  </si>
  <si>
    <r>
      <t>※ 주민등록상 인구통계는 외국인을 제외한</t>
    </r>
    <r>
      <rPr>
        <sz val="10"/>
        <color rgb="FFFF0000"/>
        <rFont val="맑은 고딕"/>
        <family val="3"/>
        <charset val="129"/>
        <scheme val="minor"/>
      </rPr>
      <t xml:space="preserve"> 내국인</t>
    </r>
    <r>
      <rPr>
        <sz val="10"/>
        <rFont val="맑은 고딕"/>
        <family val="3"/>
        <charset val="129"/>
        <scheme val="minor"/>
      </rPr>
      <t xml:space="preserve"> 통계입니다.</t>
    </r>
    <phoneticPr fontId="9" type="noConversion"/>
  </si>
  <si>
    <t xml:space="preserve"> (동남구)</t>
    <phoneticPr fontId="9" type="noConversion"/>
  </si>
  <si>
    <t xml:space="preserve"> (서북구)</t>
    <phoneticPr fontId="9" type="noConversion"/>
  </si>
  <si>
    <t>(동남구)</t>
    <phoneticPr fontId="1" type="noConversion"/>
  </si>
  <si>
    <t>(서북구)</t>
    <phoneticPr fontId="1" type="noConversion"/>
  </si>
  <si>
    <t xml:space="preserve"> </t>
    <phoneticPr fontId="1" type="noConversion"/>
  </si>
  <si>
    <t>10세별</t>
    <phoneticPr fontId="1" type="noConversion"/>
  </si>
  <si>
    <t>'20년말
(A)</t>
    <phoneticPr fontId="9" type="noConversion"/>
  </si>
  <si>
    <t>총인구수 (명)</t>
    <phoneticPr fontId="1" type="noConversion"/>
  </si>
  <si>
    <t>시계</t>
    <phoneticPr fontId="9" type="noConversion"/>
  </si>
  <si>
    <t>군계</t>
    <phoneticPr fontId="9" type="noConversion"/>
  </si>
  <si>
    <t>◆ 도내 주민등록상 인구 증감 현황(2022년 1월말 기준)</t>
    <phoneticPr fontId="5" type="noConversion"/>
  </si>
  <si>
    <t>'21년 12월
(B)</t>
    <phoneticPr fontId="5" type="noConversion"/>
  </si>
  <si>
    <t>인구수('22년 1월) (C)</t>
    <phoneticPr fontId="5" type="noConversion"/>
  </si>
  <si>
    <t>세대수
('22년 1월)</t>
    <phoneticPr fontId="5" type="noConversion"/>
  </si>
  <si>
    <t>◆ 전국 주민등록상 인구 현황(2022년 1월말 기준)</t>
    <phoneticPr fontId="1" type="noConversion"/>
  </si>
  <si>
    <t>인구수('22년 1월) (C)</t>
    <phoneticPr fontId="5" type="noConversion"/>
  </si>
  <si>
    <t>세대수
('22년 1월)</t>
    <phoneticPr fontId="5" type="noConversion"/>
  </si>
  <si>
    <t>◆ 도내 주민등록상 연령별 성별 5세별 인구수('22년 1월말 기준)</t>
    <phoneticPr fontId="5" type="noConversion"/>
  </si>
  <si>
    <t>2022. 1</t>
    <phoneticPr fontId="1" type="noConversion"/>
  </si>
  <si>
    <t>◆ 도내 주민등록상 연령별 성별 10세별 인구수('22년 1월말 기준)</t>
    <phoneticPr fontId="5" type="noConversion"/>
  </si>
  <si>
    <t>◆ 도내 주민등록상 연령별 성별 인구 구성비 현황('22년 1월말 기준)</t>
    <phoneticPr fontId="5" type="noConversion"/>
  </si>
  <si>
    <t>◆ 도내 주민등록상 연령별 성비 현황('22년 1월말 기준)</t>
    <phoneticPr fontId="5" type="noConversion"/>
  </si>
  <si>
    <t>'20년 말 대비</t>
    <phoneticPr fontId="9" type="noConversion"/>
  </si>
  <si>
    <t>'20년 대비
(C-A)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</si>
</sst>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\ "/>
    <numFmt numFmtId="177" formatCode="#,##0_ ;[Red]\-#,##0\ "/>
    <numFmt numFmtId="178" formatCode="0.00_ ;[Red]\-0.00\ "/>
    <numFmt numFmtId="179" formatCode="#,##0.00_ ;[Red]\-#,##0.00\ "/>
    <numFmt numFmtId="180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2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2"/>
    </font>
    <font>
      <sz val="10"/>
      <name val="맑은 고딕"/>
      <family val="3"/>
      <charset val="129"/>
    </font>
    <font>
      <sz val="10"/>
      <color rgb="FF000000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7" fillId="0" borderId="0" xfId="2" applyFont="1" applyAlignment="1">
      <alignment vertical="center" wrapText="1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wrapText="1" shrinkToFit="1"/>
    </xf>
    <xf numFmtId="178" fontId="4" fillId="3" borderId="17" xfId="1" applyNumberFormat="1" applyFont="1" applyFill="1" applyBorder="1" applyAlignment="1">
      <alignment horizontal="right" vertical="center"/>
    </xf>
    <xf numFmtId="178" fontId="8" fillId="4" borderId="17" xfId="1" applyNumberFormat="1" applyFont="1" applyFill="1" applyBorder="1" applyAlignment="1">
      <alignment horizontal="right" vertical="center"/>
    </xf>
    <xf numFmtId="178" fontId="8" fillId="4" borderId="9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/>
    </xf>
    <xf numFmtId="0" fontId="4" fillId="5" borderId="20" xfId="1" applyFont="1" applyFill="1" applyBorder="1" applyAlignment="1">
      <alignment horizontal="distributed" vertical="center" shrinkToFit="1"/>
    </xf>
    <xf numFmtId="0" fontId="8" fillId="0" borderId="3" xfId="1" applyFont="1" applyBorder="1" applyAlignment="1">
      <alignment horizontal="distributed" vertical="center" shrinkToFit="1"/>
    </xf>
    <xf numFmtId="0" fontId="8" fillId="0" borderId="25" xfId="1" applyFont="1" applyBorder="1" applyAlignment="1">
      <alignment horizontal="distributed" vertical="center" shrinkToFit="1"/>
    </xf>
    <xf numFmtId="0" fontId="8" fillId="0" borderId="27" xfId="1" applyFont="1" applyBorder="1" applyAlignment="1">
      <alignment horizontal="distributed" vertical="center" shrinkToFit="1"/>
    </xf>
    <xf numFmtId="0" fontId="8" fillId="0" borderId="29" xfId="1" applyFont="1" applyBorder="1" applyAlignment="1">
      <alignment horizontal="distributed" vertical="center" shrinkToFit="1"/>
    </xf>
    <xf numFmtId="0" fontId="8" fillId="0" borderId="31" xfId="1" applyFont="1" applyBorder="1" applyAlignment="1">
      <alignment horizontal="distributed" vertical="center" shrinkToFi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8" borderId="28" xfId="2" applyFont="1" applyFill="1" applyBorder="1" applyAlignment="1">
      <alignment vertical="center"/>
    </xf>
    <xf numFmtId="0" fontId="7" fillId="8" borderId="15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8" borderId="28" xfId="2" applyFont="1" applyFill="1" applyBorder="1" applyAlignment="1">
      <alignment vertical="center"/>
    </xf>
    <xf numFmtId="0" fontId="13" fillId="8" borderId="15" xfId="2" applyFont="1" applyFill="1" applyBorder="1" applyAlignment="1">
      <alignment vertical="center"/>
    </xf>
    <xf numFmtId="179" fontId="13" fillId="0" borderId="15" xfId="2" applyNumberFormat="1" applyFont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179" fontId="13" fillId="0" borderId="0" xfId="2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177" fontId="4" fillId="3" borderId="18" xfId="1" applyNumberFormat="1" applyFont="1" applyFill="1" applyBorder="1" applyAlignment="1">
      <alignment horizontal="right" vertical="center" shrinkToFit="1"/>
    </xf>
    <xf numFmtId="177" fontId="8" fillId="4" borderId="18" xfId="1" applyNumberFormat="1" applyFont="1" applyFill="1" applyBorder="1" applyAlignment="1">
      <alignment horizontal="right" vertical="center" shrinkToFit="1"/>
    </xf>
    <xf numFmtId="177" fontId="8" fillId="4" borderId="19" xfId="1" applyNumberFormat="1" applyFont="1" applyFill="1" applyBorder="1" applyAlignment="1">
      <alignment horizontal="right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176" fontId="11" fillId="5" borderId="22" xfId="7" applyNumberFormat="1" applyFont="1" applyFill="1" applyBorder="1">
      <alignment vertical="center"/>
    </xf>
    <xf numFmtId="176" fontId="4" fillId="3" borderId="33" xfId="1" applyNumberFormat="1" applyFont="1" applyFill="1" applyBorder="1" applyAlignment="1">
      <alignment horizontal="right" vertical="center"/>
    </xf>
    <xf numFmtId="41" fontId="19" fillId="0" borderId="15" xfId="10" applyFont="1" applyBorder="1">
      <alignment vertical="center"/>
    </xf>
    <xf numFmtId="41" fontId="19" fillId="0" borderId="33" xfId="10" applyFont="1" applyBorder="1">
      <alignment vertical="center"/>
    </xf>
    <xf numFmtId="41" fontId="19" fillId="0" borderId="16" xfId="10" applyFont="1" applyBorder="1">
      <alignment vertical="center"/>
    </xf>
    <xf numFmtId="0" fontId="4" fillId="2" borderId="19" xfId="1" applyFont="1" applyFill="1" applyBorder="1" applyAlignment="1">
      <alignment horizontal="center" vertical="center" wrapText="1" shrinkToFit="1"/>
    </xf>
    <xf numFmtId="180" fontId="16" fillId="0" borderId="33" xfId="0" applyNumberFormat="1" applyFont="1" applyBorder="1" applyAlignment="1">
      <alignment vertical="center"/>
    </xf>
    <xf numFmtId="180" fontId="20" fillId="0" borderId="15" xfId="0" applyNumberFormat="1" applyFont="1" applyFill="1" applyBorder="1" applyAlignment="1">
      <alignment vertical="center"/>
    </xf>
    <xf numFmtId="180" fontId="20" fillId="0" borderId="16" xfId="0" applyNumberFormat="1" applyFont="1" applyFill="1" applyBorder="1" applyAlignment="1">
      <alignment vertical="center"/>
    </xf>
    <xf numFmtId="180" fontId="16" fillId="0" borderId="34" xfId="0" applyNumberFormat="1" applyFont="1" applyBorder="1" applyAlignment="1">
      <alignment vertical="center"/>
    </xf>
    <xf numFmtId="180" fontId="20" fillId="0" borderId="8" xfId="0" applyNumberFormat="1" applyFont="1" applyFill="1" applyBorder="1" applyAlignment="1">
      <alignment vertical="center"/>
    </xf>
    <xf numFmtId="180" fontId="20" fillId="0" borderId="38" xfId="0" applyNumberFormat="1" applyFont="1" applyFill="1" applyBorder="1" applyAlignment="1">
      <alignment vertical="center"/>
    </xf>
    <xf numFmtId="180" fontId="16" fillId="0" borderId="36" xfId="0" applyNumberFormat="1" applyFont="1" applyBorder="1" applyAlignment="1">
      <alignment vertical="center"/>
    </xf>
    <xf numFmtId="41" fontId="18" fillId="0" borderId="15" xfId="10" applyFont="1" applyFill="1" applyBorder="1">
      <alignment vertical="center"/>
    </xf>
    <xf numFmtId="41" fontId="13" fillId="0" borderId="15" xfId="10" applyFont="1" applyBorder="1" applyAlignment="1">
      <alignment horizontal="right" vertical="center"/>
    </xf>
    <xf numFmtId="3" fontId="16" fillId="0" borderId="15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3" fontId="11" fillId="5" borderId="21" xfId="0" applyNumberFormat="1" applyFont="1" applyFill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41" fontId="19" fillId="3" borderId="18" xfId="10" applyFont="1" applyFill="1" applyBorder="1">
      <alignment vertical="center"/>
    </xf>
    <xf numFmtId="180" fontId="16" fillId="3" borderId="18" xfId="0" applyNumberFormat="1" applyFont="1" applyFill="1" applyBorder="1" applyAlignment="1">
      <alignment vertical="center"/>
    </xf>
    <xf numFmtId="180" fontId="16" fillId="3" borderId="19" xfId="0" applyNumberFormat="1" applyFont="1" applyFill="1" applyBorder="1" applyAlignment="1">
      <alignment vertical="center"/>
    </xf>
    <xf numFmtId="180" fontId="16" fillId="9" borderId="18" xfId="0" applyNumberFormat="1" applyFont="1" applyFill="1" applyBorder="1" applyAlignment="1">
      <alignment vertical="center"/>
    </xf>
    <xf numFmtId="180" fontId="16" fillId="9" borderId="13" xfId="0" applyNumberFormat="1" applyFont="1" applyFill="1" applyBorder="1" applyAlignment="1">
      <alignment vertical="center"/>
    </xf>
    <xf numFmtId="180" fontId="16" fillId="9" borderId="7" xfId="0" applyNumberFormat="1" applyFont="1" applyFill="1" applyBorder="1" applyAlignment="1">
      <alignment vertical="center"/>
    </xf>
    <xf numFmtId="176" fontId="11" fillId="5" borderId="45" xfId="7" applyNumberFormat="1" applyFont="1" applyFill="1" applyBorder="1">
      <alignment vertical="center"/>
    </xf>
    <xf numFmtId="180" fontId="16" fillId="0" borderId="26" xfId="0" applyNumberFormat="1" applyFont="1" applyFill="1" applyBorder="1" applyAlignment="1">
      <alignment vertical="center"/>
    </xf>
    <xf numFmtId="180" fontId="16" fillId="0" borderId="46" xfId="0" applyNumberFormat="1" applyFont="1" applyFill="1" applyBorder="1" applyAlignment="1">
      <alignment vertical="center"/>
    </xf>
    <xf numFmtId="180" fontId="11" fillId="5" borderId="45" xfId="0" applyNumberFormat="1" applyFont="1" applyFill="1" applyBorder="1" applyAlignment="1">
      <alignment vertical="center"/>
    </xf>
    <xf numFmtId="180" fontId="16" fillId="0" borderId="30" xfId="0" applyNumberFormat="1" applyFont="1" applyFill="1" applyBorder="1" applyAlignment="1">
      <alignment vertical="center"/>
    </xf>
    <xf numFmtId="180" fontId="16" fillId="0" borderId="47" xfId="0" applyNumberFormat="1" applyFont="1" applyFill="1" applyBorder="1" applyAlignment="1">
      <alignment vertical="center"/>
    </xf>
    <xf numFmtId="176" fontId="11" fillId="5" borderId="42" xfId="6" applyNumberFormat="1" applyFont="1" applyFill="1" applyBorder="1">
      <alignment vertical="center"/>
    </xf>
    <xf numFmtId="176" fontId="10" fillId="0" borderId="32" xfId="8" applyNumberFormat="1" applyFont="1" applyBorder="1">
      <alignment vertical="center"/>
    </xf>
    <xf numFmtId="176" fontId="10" fillId="0" borderId="33" xfId="8" applyNumberFormat="1" applyFont="1" applyBorder="1">
      <alignment vertical="center"/>
    </xf>
    <xf numFmtId="176" fontId="10" fillId="0" borderId="40" xfId="8" applyNumberFormat="1" applyFont="1" applyBorder="1">
      <alignment vertical="center"/>
    </xf>
    <xf numFmtId="176" fontId="11" fillId="5" borderId="42" xfId="8" applyNumberFormat="1" applyFont="1" applyFill="1" applyBorder="1">
      <alignment vertical="center"/>
    </xf>
    <xf numFmtId="176" fontId="10" fillId="0" borderId="48" xfId="8" applyNumberFormat="1" applyFont="1" applyBorder="1">
      <alignment vertical="center"/>
    </xf>
    <xf numFmtId="176" fontId="10" fillId="0" borderId="34" xfId="8" applyNumberFormat="1" applyFont="1" applyBorder="1">
      <alignment vertical="center"/>
    </xf>
    <xf numFmtId="0" fontId="4" fillId="3" borderId="25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176" fontId="8" fillId="4" borderId="33" xfId="1" applyNumberFormat="1" applyFont="1" applyFill="1" applyBorder="1">
      <alignment vertical="center"/>
    </xf>
    <xf numFmtId="176" fontId="10" fillId="0" borderId="33" xfId="3" applyNumberFormat="1" applyFont="1" applyBorder="1">
      <alignment vertical="center"/>
    </xf>
    <xf numFmtId="176" fontId="4" fillId="3" borderId="33" xfId="1" applyNumberFormat="1" applyFont="1" applyFill="1" applyBorder="1">
      <alignment vertical="center"/>
    </xf>
    <xf numFmtId="176" fontId="10" fillId="0" borderId="34" xfId="3" applyNumberFormat="1" applyFont="1" applyBorder="1">
      <alignment vertical="center"/>
    </xf>
    <xf numFmtId="0" fontId="4" fillId="3" borderId="29" xfId="1" applyFont="1" applyFill="1" applyBorder="1" applyAlignment="1">
      <alignment horizontal="center" vertical="center"/>
    </xf>
    <xf numFmtId="176" fontId="4" fillId="3" borderId="48" xfId="1" applyNumberFormat="1" applyFont="1" applyFill="1" applyBorder="1" applyAlignment="1">
      <alignment vertical="center" shrinkToFit="1"/>
    </xf>
    <xf numFmtId="176" fontId="4" fillId="3" borderId="49" xfId="1" applyNumberFormat="1" applyFont="1" applyFill="1" applyBorder="1" applyAlignment="1">
      <alignment vertical="center" shrinkToFit="1"/>
    </xf>
    <xf numFmtId="176" fontId="4" fillId="3" borderId="50" xfId="1" applyNumberFormat="1" applyFont="1" applyFill="1" applyBorder="1" applyAlignment="1">
      <alignment vertical="center" shrinkToFit="1"/>
    </xf>
    <xf numFmtId="176" fontId="4" fillId="3" borderId="51" xfId="1" applyNumberFormat="1" applyFont="1" applyFill="1" applyBorder="1" applyAlignment="1">
      <alignment vertical="center" shrinkToFit="1"/>
    </xf>
    <xf numFmtId="176" fontId="4" fillId="3" borderId="52" xfId="1" applyNumberFormat="1" applyFont="1" applyFill="1" applyBorder="1" applyAlignment="1">
      <alignment vertical="center" shrinkToFit="1"/>
    </xf>
    <xf numFmtId="177" fontId="4" fillId="3" borderId="13" xfId="1" applyNumberFormat="1" applyFont="1" applyFill="1" applyBorder="1" applyAlignment="1">
      <alignment horizontal="right" vertical="center" shrinkToFit="1"/>
    </xf>
    <xf numFmtId="178" fontId="4" fillId="3" borderId="12" xfId="1" applyNumberFormat="1" applyFont="1" applyFill="1" applyBorder="1" applyAlignment="1">
      <alignment horizontal="right" vertical="center"/>
    </xf>
    <xf numFmtId="0" fontId="4" fillId="10" borderId="20" xfId="1" applyFont="1" applyFill="1" applyBorder="1" applyAlignment="1">
      <alignment horizontal="center" vertical="center"/>
    </xf>
    <xf numFmtId="176" fontId="4" fillId="10" borderId="42" xfId="1" applyNumberFormat="1" applyFont="1" applyFill="1" applyBorder="1">
      <alignment vertical="center"/>
    </xf>
    <xf numFmtId="176" fontId="4" fillId="10" borderId="22" xfId="1" applyNumberFormat="1" applyFont="1" applyFill="1" applyBorder="1">
      <alignment vertical="center"/>
    </xf>
    <xf numFmtId="176" fontId="4" fillId="10" borderId="21" xfId="1" applyNumberFormat="1" applyFont="1" applyFill="1" applyBorder="1">
      <alignment vertical="center"/>
    </xf>
    <xf numFmtId="176" fontId="4" fillId="10" borderId="53" xfId="1" applyNumberFormat="1" applyFont="1" applyFill="1" applyBorder="1">
      <alignment vertical="center"/>
    </xf>
    <xf numFmtId="177" fontId="4" fillId="10" borderId="22" xfId="1" applyNumberFormat="1" applyFont="1" applyFill="1" applyBorder="1" applyAlignment="1">
      <alignment horizontal="right" vertical="center" shrinkToFit="1"/>
    </xf>
    <xf numFmtId="178" fontId="4" fillId="10" borderId="23" xfId="1" applyNumberFormat="1" applyFont="1" applyFill="1" applyBorder="1" applyAlignment="1">
      <alignment horizontal="right" vertical="center"/>
    </xf>
    <xf numFmtId="0" fontId="4" fillId="2" borderId="37" xfId="1" applyFont="1" applyFill="1" applyBorder="1" applyAlignment="1">
      <alignment horizontal="center" vertical="center" shrinkToFit="1"/>
    </xf>
    <xf numFmtId="176" fontId="11" fillId="5" borderId="55" xfId="7" applyNumberFormat="1" applyFont="1" applyFill="1" applyBorder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vertical="center"/>
    </xf>
    <xf numFmtId="3" fontId="11" fillId="5" borderId="53" xfId="0" applyNumberFormat="1" applyFont="1" applyFill="1" applyBorder="1" applyAlignment="1">
      <alignment vertical="center"/>
    </xf>
    <xf numFmtId="3" fontId="16" fillId="0" borderId="35" xfId="0" applyNumberFormat="1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176" fontId="11" fillId="5" borderId="42" xfId="7" applyNumberFormat="1" applyFont="1" applyFill="1" applyBorder="1">
      <alignment vertical="center"/>
    </xf>
    <xf numFmtId="180" fontId="12" fillId="0" borderId="33" xfId="2" applyNumberFormat="1" applyFont="1" applyBorder="1" applyAlignment="1">
      <alignment vertical="center"/>
    </xf>
    <xf numFmtId="180" fontId="12" fillId="0" borderId="40" xfId="2" applyNumberFormat="1" applyFont="1" applyBorder="1" applyAlignment="1">
      <alignment vertical="center"/>
    </xf>
    <xf numFmtId="180" fontId="17" fillId="5" borderId="42" xfId="2" applyNumberFormat="1" applyFont="1" applyFill="1" applyBorder="1" applyAlignment="1">
      <alignment vertical="center"/>
    </xf>
    <xf numFmtId="180" fontId="12" fillId="0" borderId="48" xfId="2" applyNumberFormat="1" applyFont="1" applyBorder="1" applyAlignment="1">
      <alignment vertical="center"/>
    </xf>
    <xf numFmtId="180" fontId="12" fillId="0" borderId="34" xfId="2" applyNumberFormat="1" applyFont="1" applyBorder="1" applyAlignment="1">
      <alignment vertical="center"/>
    </xf>
    <xf numFmtId="0" fontId="4" fillId="2" borderId="37" xfId="1" applyFont="1" applyFill="1" applyBorder="1" applyAlignment="1">
      <alignment horizontal="center" vertical="center" wrapText="1" shrinkToFit="1"/>
    </xf>
    <xf numFmtId="178" fontId="4" fillId="10" borderId="53" xfId="1" applyNumberFormat="1" applyFont="1" applyFill="1" applyBorder="1" applyAlignment="1">
      <alignment horizontal="right" vertical="center"/>
    </xf>
    <xf numFmtId="178" fontId="4" fillId="3" borderId="35" xfId="1" applyNumberFormat="1" applyFont="1" applyFill="1" applyBorder="1" applyAlignment="1">
      <alignment horizontal="right" vertical="center"/>
    </xf>
    <xf numFmtId="178" fontId="8" fillId="4" borderId="16" xfId="1" applyNumberFormat="1" applyFont="1" applyFill="1" applyBorder="1" applyAlignment="1">
      <alignment horizontal="right" vertical="center"/>
    </xf>
    <xf numFmtId="178" fontId="4" fillId="3" borderId="16" xfId="1" applyNumberFormat="1" applyFont="1" applyFill="1" applyBorder="1" applyAlignment="1">
      <alignment horizontal="right" vertical="center"/>
    </xf>
    <xf numFmtId="178" fontId="8" fillId="4" borderId="37" xfId="1" applyNumberFormat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horizontal="center" vertical="center" wrapText="1" shrinkToFit="1"/>
    </xf>
    <xf numFmtId="177" fontId="4" fillId="10" borderId="56" xfId="1" applyNumberFormat="1" applyFont="1" applyFill="1" applyBorder="1" applyAlignment="1">
      <alignment horizontal="right" vertical="center" shrinkToFit="1"/>
    </xf>
    <xf numFmtId="177" fontId="4" fillId="3" borderId="10" xfId="1" applyNumberFormat="1" applyFont="1" applyFill="1" applyBorder="1" applyAlignment="1">
      <alignment horizontal="right" vertical="center" shrinkToFit="1"/>
    </xf>
    <xf numFmtId="177" fontId="8" fillId="4" borderId="14" xfId="1" applyNumberFormat="1" applyFont="1" applyFill="1" applyBorder="1" applyAlignment="1">
      <alignment horizontal="right" vertical="center" shrinkToFit="1"/>
    </xf>
    <xf numFmtId="177" fontId="4" fillId="3" borderId="14" xfId="1" applyNumberFormat="1" applyFont="1" applyFill="1" applyBorder="1" applyAlignment="1">
      <alignment horizontal="right" vertical="center" shrinkToFit="1"/>
    </xf>
    <xf numFmtId="177" fontId="8" fillId="4" borderId="7" xfId="1" applyNumberFormat="1" applyFont="1" applyFill="1" applyBorder="1" applyAlignment="1">
      <alignment horizontal="right" vertical="center" shrinkToFit="1"/>
    </xf>
    <xf numFmtId="177" fontId="4" fillId="5" borderId="55" xfId="1" applyNumberFormat="1" applyFont="1" applyFill="1" applyBorder="1" applyAlignment="1">
      <alignment vertical="center" shrinkToFit="1"/>
    </xf>
    <xf numFmtId="177" fontId="8" fillId="0" borderId="4" xfId="1" applyNumberFormat="1" applyFont="1" applyBorder="1" applyAlignment="1">
      <alignment vertical="center" shrinkToFit="1"/>
    </xf>
    <xf numFmtId="177" fontId="8" fillId="0" borderId="58" xfId="1" applyNumberFormat="1" applyFont="1" applyBorder="1" applyAlignment="1">
      <alignment vertical="center" shrinkToFit="1"/>
    </xf>
    <xf numFmtId="177" fontId="8" fillId="0" borderId="59" xfId="1" applyNumberFormat="1" applyFont="1" applyBorder="1" applyAlignment="1">
      <alignment vertical="center" shrinkToFit="1"/>
    </xf>
    <xf numFmtId="177" fontId="8" fillId="0" borderId="60" xfId="1" applyNumberFormat="1" applyFont="1" applyBorder="1" applyAlignment="1">
      <alignment vertical="center" shrinkToFit="1"/>
    </xf>
    <xf numFmtId="177" fontId="8" fillId="0" borderId="57" xfId="1" applyNumberFormat="1" applyFont="1" applyBorder="1" applyAlignment="1">
      <alignment vertical="center" shrinkToFit="1"/>
    </xf>
    <xf numFmtId="177" fontId="4" fillId="5" borderId="42" xfId="1" applyNumberFormat="1" applyFont="1" applyFill="1" applyBorder="1" applyAlignment="1">
      <alignment vertical="center" shrinkToFit="1"/>
    </xf>
    <xf numFmtId="177" fontId="8" fillId="0" borderId="32" xfId="1" applyNumberFormat="1" applyFont="1" applyBorder="1" applyAlignment="1">
      <alignment vertical="center" shrinkToFit="1"/>
    </xf>
    <xf numFmtId="177" fontId="8" fillId="0" borderId="33" xfId="1" applyNumberFormat="1" applyFont="1" applyBorder="1" applyAlignment="1">
      <alignment vertical="center" shrinkToFit="1"/>
    </xf>
    <xf numFmtId="177" fontId="8" fillId="0" borderId="33" xfId="9" applyNumberFormat="1" applyFont="1" applyBorder="1" applyAlignment="1">
      <alignment vertical="center" shrinkToFit="1"/>
    </xf>
    <xf numFmtId="177" fontId="8" fillId="0" borderId="40" xfId="9" applyNumberFormat="1" applyFont="1" applyBorder="1" applyAlignment="1">
      <alignment vertical="center" shrinkToFit="1"/>
    </xf>
    <xf numFmtId="177" fontId="4" fillId="5" borderId="42" xfId="9" applyNumberFormat="1" applyFont="1" applyFill="1" applyBorder="1" applyAlignment="1">
      <alignment vertical="center" shrinkToFit="1"/>
    </xf>
    <xf numFmtId="177" fontId="8" fillId="0" borderId="48" xfId="1" applyNumberFormat="1" applyFont="1" applyBorder="1" applyAlignment="1">
      <alignment vertical="center" shrinkToFit="1"/>
    </xf>
    <xf numFmtId="177" fontId="8" fillId="0" borderId="34" xfId="9" applyNumberFormat="1" applyFont="1" applyBorder="1" applyAlignment="1">
      <alignment vertical="center" shrinkToFit="1"/>
    </xf>
    <xf numFmtId="180" fontId="16" fillId="9" borderId="61" xfId="0" applyNumberFormat="1" applyFont="1" applyFill="1" applyBorder="1" applyAlignment="1">
      <alignment vertical="center"/>
    </xf>
    <xf numFmtId="180" fontId="11" fillId="5" borderId="56" xfId="0" applyNumberFormat="1" applyFont="1" applyFill="1" applyBorder="1" applyAlignment="1">
      <alignment vertical="center"/>
    </xf>
    <xf numFmtId="176" fontId="4" fillId="3" borderId="14" xfId="1" applyNumberFormat="1" applyFont="1" applyFill="1" applyBorder="1">
      <alignment vertical="center"/>
    </xf>
    <xf numFmtId="176" fontId="4" fillId="3" borderId="58" xfId="1" applyNumberFormat="1" applyFont="1" applyFill="1" applyBorder="1" applyAlignment="1">
      <alignment horizontal="right" vertical="center"/>
    </xf>
    <xf numFmtId="176" fontId="4" fillId="3" borderId="15" xfId="1" applyNumberFormat="1" applyFont="1" applyFill="1" applyBorder="1">
      <alignment vertical="center"/>
    </xf>
    <xf numFmtId="0" fontId="13" fillId="7" borderId="15" xfId="2" applyFont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2" borderId="24" xfId="1" applyFont="1" applyFill="1" applyBorder="1" applyAlignment="1">
      <alignment horizontal="center" vertical="center" wrapText="1" shrinkToFit="1"/>
    </xf>
    <xf numFmtId="0" fontId="4" fillId="2" borderId="54" xfId="1" applyFont="1" applyFill="1" applyBorder="1" applyAlignment="1">
      <alignment horizontal="center" vertical="center" wrapText="1" shrinkToFit="1"/>
    </xf>
    <xf numFmtId="0" fontId="4" fillId="2" borderId="1" xfId="1" quotePrefix="1" applyFont="1" applyFill="1" applyBorder="1" applyAlignment="1">
      <alignment horizontal="center" vertical="center" wrapText="1" shrinkToFit="1"/>
    </xf>
    <xf numFmtId="0" fontId="4" fillId="2" borderId="6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4" fillId="2" borderId="31" xfId="1" applyFont="1" applyFill="1" applyBorder="1" applyAlignment="1">
      <alignment horizontal="center" vertical="center" shrinkToFit="1"/>
    </xf>
    <xf numFmtId="0" fontId="4" fillId="2" borderId="32" xfId="1" quotePrefix="1" applyFont="1" applyFill="1" applyBorder="1" applyAlignment="1">
      <alignment horizontal="center" vertical="center" wrapText="1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43" xfId="1" quotePrefix="1" applyFont="1" applyFill="1" applyBorder="1" applyAlignment="1">
      <alignment horizontal="center" vertical="center" wrapText="1" shrinkToFit="1"/>
    </xf>
    <xf numFmtId="0" fontId="4" fillId="2" borderId="44" xfId="1" quotePrefix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9" xfId="1" applyFont="1" applyFill="1" applyBorder="1" applyAlignment="1">
      <alignment horizontal="center" vertical="center" wrapText="1" shrinkToFit="1"/>
    </xf>
    <xf numFmtId="0" fontId="4" fillId="2" borderId="36" xfId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54" xfId="1" applyFont="1" applyFill="1" applyBorder="1" applyAlignment="1">
      <alignment horizontal="center" vertical="center" shrinkToFit="1"/>
    </xf>
    <xf numFmtId="0" fontId="4" fillId="2" borderId="32" xfId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2" borderId="57" xfId="1" applyFont="1" applyFill="1" applyBorder="1" applyAlignment="1">
      <alignment horizontal="center" vertical="center" shrinkToFit="1"/>
    </xf>
    <xf numFmtId="0" fontId="14" fillId="6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7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horizontal="left" vertical="center"/>
    </xf>
    <xf numFmtId="0" fontId="12" fillId="6" borderId="15" xfId="2" applyFont="1" applyFill="1" applyBorder="1" applyAlignment="1">
      <alignment vertical="center"/>
    </xf>
  </cellXfs>
  <cellStyles count="11">
    <cellStyle name="쉼표 [0]" xfId="10" builtinId="6"/>
    <cellStyle name="쉼표 [0] 2" xfId="9"/>
    <cellStyle name="표준" xfId="0" builtinId="0"/>
    <cellStyle name="표준 16" xfId="7"/>
    <cellStyle name="표준 17" xfId="3"/>
    <cellStyle name="표준 17 2" xfId="8"/>
    <cellStyle name="표준 2" xfId="1"/>
    <cellStyle name="표준 21" xfId="4"/>
    <cellStyle name="표준 22" xfId="5"/>
    <cellStyle name="표준 3" xfId="2"/>
    <cellStyle name="표준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5" sqref="D5"/>
    </sheetView>
  </sheetViews>
  <sheetFormatPr defaultColWidth="10.25" defaultRowHeight="19.5" customHeight="1" x14ac:dyDescent="0.3"/>
  <cols>
    <col min="1" max="1" width="10.25" style="12"/>
    <col min="2" max="8" width="12.625" style="2" customWidth="1"/>
    <col min="9" max="9" width="11.375" style="2" bestFit="1" customWidth="1"/>
    <col min="10" max="10" width="10.25" style="2"/>
    <col min="11" max="11" width="11.375" style="2" bestFit="1" customWidth="1"/>
    <col min="12" max="16384" width="10.25" style="2"/>
  </cols>
  <sheetData>
    <row r="1" spans="1:11" ht="19.5" customHeight="1" x14ac:dyDescent="0.3">
      <c r="A1" s="146" t="s">
        <v>125</v>
      </c>
      <c r="B1" s="146"/>
      <c r="C1" s="146"/>
      <c r="D1" s="146"/>
      <c r="E1" s="146"/>
      <c r="F1" s="146"/>
      <c r="G1" s="146"/>
      <c r="H1" s="33" t="s">
        <v>114</v>
      </c>
      <c r="I1" s="1"/>
      <c r="J1" s="1"/>
      <c r="K1" s="1"/>
    </row>
    <row r="2" spans="1:11" ht="19.5" customHeight="1" thickBot="1" x14ac:dyDescent="0.35">
      <c r="A2" s="151" t="s">
        <v>0</v>
      </c>
      <c r="B2" s="151"/>
      <c r="C2" s="151"/>
      <c r="D2" s="3"/>
      <c r="E2" s="3"/>
      <c r="F2" s="3" t="s">
        <v>119</v>
      </c>
      <c r="G2" s="4" t="s">
        <v>0</v>
      </c>
      <c r="H2" s="5"/>
      <c r="I2" s="5"/>
      <c r="J2" s="5"/>
      <c r="K2" s="6" t="s">
        <v>1</v>
      </c>
    </row>
    <row r="3" spans="1:11" ht="19.5" customHeight="1" x14ac:dyDescent="0.3">
      <c r="A3" s="152" t="s">
        <v>2</v>
      </c>
      <c r="B3" s="154" t="s">
        <v>121</v>
      </c>
      <c r="C3" s="156" t="s">
        <v>126</v>
      </c>
      <c r="D3" s="152" t="s">
        <v>127</v>
      </c>
      <c r="E3" s="158"/>
      <c r="F3" s="159"/>
      <c r="G3" s="160" t="s">
        <v>128</v>
      </c>
      <c r="H3" s="147" t="s">
        <v>3</v>
      </c>
      <c r="I3" s="148"/>
      <c r="J3" s="149" t="s">
        <v>137</v>
      </c>
      <c r="K3" s="150"/>
    </row>
    <row r="4" spans="1:11" ht="28.5" customHeight="1" thickBot="1" x14ac:dyDescent="0.35">
      <c r="A4" s="153"/>
      <c r="B4" s="155"/>
      <c r="C4" s="157"/>
      <c r="D4" s="37" t="s">
        <v>4</v>
      </c>
      <c r="E4" s="38" t="s">
        <v>5</v>
      </c>
      <c r="F4" s="39" t="s">
        <v>6</v>
      </c>
      <c r="G4" s="161"/>
      <c r="H4" s="45" t="s">
        <v>7</v>
      </c>
      <c r="I4" s="114" t="s">
        <v>8</v>
      </c>
      <c r="J4" s="120" t="s">
        <v>9</v>
      </c>
      <c r="K4" s="8" t="s">
        <v>8</v>
      </c>
    </row>
    <row r="5" spans="1:11" ht="19.5" customHeight="1" thickBot="1" x14ac:dyDescent="0.35">
      <c r="A5" s="94" t="s">
        <v>10</v>
      </c>
      <c r="B5" s="95">
        <f t="shared" ref="B5:G5" si="0">SUM(B6,B17)</f>
        <v>2121029</v>
      </c>
      <c r="C5" s="95">
        <f t="shared" si="0"/>
        <v>2119257</v>
      </c>
      <c r="D5" s="96">
        <f t="shared" si="0"/>
        <v>2118638</v>
      </c>
      <c r="E5" s="97">
        <f t="shared" si="0"/>
        <v>1083242</v>
      </c>
      <c r="F5" s="98">
        <f t="shared" si="0"/>
        <v>1035396</v>
      </c>
      <c r="G5" s="95">
        <f t="shared" si="0"/>
        <v>1003132</v>
      </c>
      <c r="H5" s="99">
        <f>D5-C5</f>
        <v>-619</v>
      </c>
      <c r="I5" s="115">
        <f>H5/C5*100</f>
        <v>-2.9208349907538352E-2</v>
      </c>
      <c r="J5" s="121">
        <f>D5-B5</f>
        <v>-2391</v>
      </c>
      <c r="K5" s="100">
        <f>J5/B5*100</f>
        <v>-0.11272830310193778</v>
      </c>
    </row>
    <row r="6" spans="1:11" ht="19.5" customHeight="1" x14ac:dyDescent="0.3">
      <c r="A6" s="86" t="s">
        <v>123</v>
      </c>
      <c r="B6" s="87">
        <f t="shared" ref="B6:G6" si="1">SUM(B7,B10:B16)</f>
        <v>1681048</v>
      </c>
      <c r="C6" s="88">
        <f t="shared" si="1"/>
        <v>1686170</v>
      </c>
      <c r="D6" s="89">
        <f>SUM(D7,D10:D16)</f>
        <v>1686173</v>
      </c>
      <c r="E6" s="90">
        <f t="shared" si="1"/>
        <v>866855</v>
      </c>
      <c r="F6" s="91">
        <f t="shared" si="1"/>
        <v>819318</v>
      </c>
      <c r="G6" s="88">
        <f t="shared" si="1"/>
        <v>782322</v>
      </c>
      <c r="H6" s="92">
        <f t="shared" ref="H6:H24" si="2">D6-C6</f>
        <v>3</v>
      </c>
      <c r="I6" s="116">
        <f t="shared" ref="I6:I24" si="3">H6/C6*100</f>
        <v>1.7791800352277647E-4</v>
      </c>
      <c r="J6" s="122">
        <f t="shared" ref="J6:J24" si="4">D6-B6</f>
        <v>5125</v>
      </c>
      <c r="K6" s="93">
        <f t="shared" ref="K6:K24" si="5">J6/B6*100</f>
        <v>0.30486934340958738</v>
      </c>
    </row>
    <row r="7" spans="1:11" ht="19.5" customHeight="1" x14ac:dyDescent="0.3">
      <c r="A7" s="80" t="s">
        <v>11</v>
      </c>
      <c r="B7" s="82">
        <v>658808</v>
      </c>
      <c r="C7" s="43">
        <v>658486</v>
      </c>
      <c r="D7" s="60">
        <f>E7+F7</f>
        <v>658150</v>
      </c>
      <c r="E7" s="42">
        <v>336552</v>
      </c>
      <c r="F7" s="44">
        <v>321598</v>
      </c>
      <c r="G7" s="43">
        <v>298394</v>
      </c>
      <c r="H7" s="35">
        <f t="shared" si="2"/>
        <v>-336</v>
      </c>
      <c r="I7" s="117">
        <f t="shared" si="3"/>
        <v>-5.1026141785854219E-2</v>
      </c>
      <c r="J7" s="123">
        <f t="shared" si="4"/>
        <v>-658</v>
      </c>
      <c r="K7" s="10">
        <f t="shared" si="5"/>
        <v>-9.9877354251921652E-2</v>
      </c>
    </row>
    <row r="8" spans="1:11" ht="19.5" customHeight="1" x14ac:dyDescent="0.3">
      <c r="A8" s="80" t="s">
        <v>115</v>
      </c>
      <c r="B8" s="83">
        <v>258009</v>
      </c>
      <c r="C8" s="43">
        <v>255292</v>
      </c>
      <c r="D8" s="60">
        <f t="shared" ref="C8:D24" si="6">E8+F8</f>
        <v>255273</v>
      </c>
      <c r="E8" s="42">
        <v>129441</v>
      </c>
      <c r="F8" s="44">
        <v>125832</v>
      </c>
      <c r="G8" s="43">
        <v>117111</v>
      </c>
      <c r="H8" s="35">
        <f t="shared" si="2"/>
        <v>-19</v>
      </c>
      <c r="I8" s="117">
        <f t="shared" si="3"/>
        <v>-7.4424580480391082E-3</v>
      </c>
      <c r="J8" s="123">
        <f t="shared" si="4"/>
        <v>-2736</v>
      </c>
      <c r="K8" s="10">
        <f t="shared" si="5"/>
        <v>-1.0604281246003047</v>
      </c>
    </row>
    <row r="9" spans="1:11" ht="19.5" customHeight="1" x14ac:dyDescent="0.3">
      <c r="A9" s="80" t="s">
        <v>116</v>
      </c>
      <c r="B9" s="83">
        <v>400799</v>
      </c>
      <c r="C9" s="43">
        <v>403194</v>
      </c>
      <c r="D9" s="60">
        <f t="shared" si="6"/>
        <v>402877</v>
      </c>
      <c r="E9" s="42">
        <v>207111</v>
      </c>
      <c r="F9" s="44">
        <v>195766</v>
      </c>
      <c r="G9" s="43">
        <v>181283</v>
      </c>
      <c r="H9" s="35">
        <f t="shared" si="2"/>
        <v>-317</v>
      </c>
      <c r="I9" s="117">
        <f t="shared" si="3"/>
        <v>-7.8622201719271617E-2</v>
      </c>
      <c r="J9" s="123">
        <f t="shared" si="4"/>
        <v>2078</v>
      </c>
      <c r="K9" s="10">
        <f t="shared" si="5"/>
        <v>0.5184643674260665</v>
      </c>
    </row>
    <row r="10" spans="1:11" ht="19.5" customHeight="1" x14ac:dyDescent="0.3">
      <c r="A10" s="80" t="s">
        <v>12</v>
      </c>
      <c r="B10" s="83">
        <v>104545</v>
      </c>
      <c r="C10" s="43">
        <v>103145</v>
      </c>
      <c r="D10" s="60">
        <f t="shared" si="6"/>
        <v>103021</v>
      </c>
      <c r="E10" s="42">
        <v>51423</v>
      </c>
      <c r="F10" s="44">
        <v>51598</v>
      </c>
      <c r="G10" s="43">
        <v>51594</v>
      </c>
      <c r="H10" s="35">
        <f t="shared" si="2"/>
        <v>-124</v>
      </c>
      <c r="I10" s="117">
        <f t="shared" si="3"/>
        <v>-0.12021910902128073</v>
      </c>
      <c r="J10" s="123">
        <f t="shared" si="4"/>
        <v>-1524</v>
      </c>
      <c r="K10" s="10">
        <f t="shared" si="5"/>
        <v>-1.4577454684585585</v>
      </c>
    </row>
    <row r="11" spans="1:11" ht="19.5" customHeight="1" x14ac:dyDescent="0.3">
      <c r="A11" s="80" t="s">
        <v>13</v>
      </c>
      <c r="B11" s="83">
        <v>100229</v>
      </c>
      <c r="C11" s="43">
        <v>98408</v>
      </c>
      <c r="D11" s="60">
        <f t="shared" si="6"/>
        <v>98142</v>
      </c>
      <c r="E11" s="42">
        <v>49781</v>
      </c>
      <c r="F11" s="44">
        <v>48361</v>
      </c>
      <c r="G11" s="43">
        <v>49390</v>
      </c>
      <c r="H11" s="35">
        <f t="shared" si="2"/>
        <v>-266</v>
      </c>
      <c r="I11" s="117">
        <f t="shared" si="3"/>
        <v>-0.27030322737988782</v>
      </c>
      <c r="J11" s="123">
        <f t="shared" si="4"/>
        <v>-2087</v>
      </c>
      <c r="K11" s="10">
        <f t="shared" si="5"/>
        <v>-2.0822316894312025</v>
      </c>
    </row>
    <row r="12" spans="1:11" ht="19.5" customHeight="1" x14ac:dyDescent="0.3">
      <c r="A12" s="80" t="s">
        <v>14</v>
      </c>
      <c r="B12" s="83">
        <v>316129</v>
      </c>
      <c r="C12" s="43">
        <v>324580</v>
      </c>
      <c r="D12" s="60">
        <f t="shared" si="6"/>
        <v>325412</v>
      </c>
      <c r="E12" s="42">
        <v>169380</v>
      </c>
      <c r="F12" s="44">
        <v>156032</v>
      </c>
      <c r="G12" s="43">
        <v>146473</v>
      </c>
      <c r="H12" s="35">
        <f t="shared" si="2"/>
        <v>832</v>
      </c>
      <c r="I12" s="117">
        <f t="shared" si="3"/>
        <v>0.25633125885760061</v>
      </c>
      <c r="J12" s="123">
        <f t="shared" si="4"/>
        <v>9283</v>
      </c>
      <c r="K12" s="10">
        <f t="shared" si="5"/>
        <v>2.9364594833121922</v>
      </c>
    </row>
    <row r="13" spans="1:11" ht="19.5" customHeight="1" x14ac:dyDescent="0.3">
      <c r="A13" s="80" t="s">
        <v>15</v>
      </c>
      <c r="B13" s="83">
        <v>175591</v>
      </c>
      <c r="C13" s="43">
        <v>176645</v>
      </c>
      <c r="D13" s="60">
        <f t="shared" si="6"/>
        <v>176630</v>
      </c>
      <c r="E13" s="42">
        <v>92088</v>
      </c>
      <c r="F13" s="44">
        <v>84542</v>
      </c>
      <c r="G13" s="43">
        <v>81542</v>
      </c>
      <c r="H13" s="35">
        <f t="shared" si="2"/>
        <v>-15</v>
      </c>
      <c r="I13" s="117">
        <f t="shared" si="3"/>
        <v>-8.4916074612924226E-3</v>
      </c>
      <c r="J13" s="123">
        <f t="shared" si="4"/>
        <v>1039</v>
      </c>
      <c r="K13" s="10">
        <f t="shared" si="5"/>
        <v>0.59171597633136097</v>
      </c>
    </row>
    <row r="14" spans="1:11" ht="19.5" customHeight="1" x14ac:dyDescent="0.3">
      <c r="A14" s="80" t="s">
        <v>16</v>
      </c>
      <c r="B14" s="83">
        <v>116675</v>
      </c>
      <c r="C14" s="43">
        <v>114483</v>
      </c>
      <c r="D14" s="60">
        <f t="shared" si="6"/>
        <v>114430</v>
      </c>
      <c r="E14" s="42">
        <v>57108</v>
      </c>
      <c r="F14" s="44">
        <v>57322</v>
      </c>
      <c r="G14" s="43">
        <v>58126</v>
      </c>
      <c r="H14" s="35">
        <f t="shared" si="2"/>
        <v>-53</v>
      </c>
      <c r="I14" s="117">
        <f t="shared" si="3"/>
        <v>-4.6295083112776567E-2</v>
      </c>
      <c r="J14" s="123">
        <f t="shared" si="4"/>
        <v>-2245</v>
      </c>
      <c r="K14" s="10">
        <f t="shared" si="5"/>
        <v>-1.9241482751232057</v>
      </c>
    </row>
    <row r="15" spans="1:11" ht="19.5" customHeight="1" x14ac:dyDescent="0.3">
      <c r="A15" s="80" t="s">
        <v>17</v>
      </c>
      <c r="B15" s="83">
        <v>42822</v>
      </c>
      <c r="C15" s="43">
        <v>43331</v>
      </c>
      <c r="D15" s="60">
        <f t="shared" si="6"/>
        <v>43338</v>
      </c>
      <c r="E15" s="42">
        <v>21593</v>
      </c>
      <c r="F15" s="44">
        <v>21745</v>
      </c>
      <c r="G15" s="43">
        <v>17221</v>
      </c>
      <c r="H15" s="35">
        <f t="shared" si="2"/>
        <v>7</v>
      </c>
      <c r="I15" s="117">
        <f t="shared" si="3"/>
        <v>1.6154716023170479E-2</v>
      </c>
      <c r="J15" s="123">
        <f t="shared" si="4"/>
        <v>516</v>
      </c>
      <c r="K15" s="10">
        <f t="shared" si="5"/>
        <v>1.2049880902339918</v>
      </c>
    </row>
    <row r="16" spans="1:11" ht="19.5" customHeight="1" x14ac:dyDescent="0.3">
      <c r="A16" s="80" t="s">
        <v>18</v>
      </c>
      <c r="B16" s="83">
        <v>166249</v>
      </c>
      <c r="C16" s="43">
        <v>167092</v>
      </c>
      <c r="D16" s="60">
        <f t="shared" si="6"/>
        <v>167050</v>
      </c>
      <c r="E16" s="42">
        <v>88930</v>
      </c>
      <c r="F16" s="44">
        <v>78120</v>
      </c>
      <c r="G16" s="43">
        <v>79582</v>
      </c>
      <c r="H16" s="35">
        <f t="shared" si="2"/>
        <v>-42</v>
      </c>
      <c r="I16" s="117">
        <f t="shared" si="3"/>
        <v>-2.5135853302372346E-2</v>
      </c>
      <c r="J16" s="123">
        <f t="shared" si="4"/>
        <v>801</v>
      </c>
      <c r="K16" s="10">
        <f t="shared" si="5"/>
        <v>0.48180740936787586</v>
      </c>
    </row>
    <row r="17" spans="1:11" ht="19.5" customHeight="1" x14ac:dyDescent="0.3">
      <c r="A17" s="79" t="s">
        <v>124</v>
      </c>
      <c r="B17" s="84">
        <f t="shared" ref="B17:G17" si="7">SUM(B18:B24)</f>
        <v>439981</v>
      </c>
      <c r="C17" s="84">
        <f t="shared" si="7"/>
        <v>433087</v>
      </c>
      <c r="D17" s="142">
        <f>SUM(E17:F17)</f>
        <v>432465</v>
      </c>
      <c r="E17" s="144">
        <f t="shared" si="7"/>
        <v>216387</v>
      </c>
      <c r="F17" s="143">
        <f>SUM(F18:F24)</f>
        <v>216078</v>
      </c>
      <c r="G17" s="41">
        <f t="shared" si="7"/>
        <v>220810</v>
      </c>
      <c r="H17" s="34">
        <f t="shared" si="2"/>
        <v>-622</v>
      </c>
      <c r="I17" s="118">
        <f t="shared" si="3"/>
        <v>-0.14362010404376024</v>
      </c>
      <c r="J17" s="124">
        <f t="shared" si="4"/>
        <v>-7516</v>
      </c>
      <c r="K17" s="9">
        <f t="shared" si="5"/>
        <v>-1.7082555837638445</v>
      </c>
    </row>
    <row r="18" spans="1:11" ht="19.5" customHeight="1" x14ac:dyDescent="0.3">
      <c r="A18" s="80" t="s">
        <v>19</v>
      </c>
      <c r="B18" s="83">
        <v>51413</v>
      </c>
      <c r="C18" s="46">
        <v>50477</v>
      </c>
      <c r="D18" s="61">
        <f t="shared" si="6"/>
        <v>50335</v>
      </c>
      <c r="E18" s="47">
        <v>25383</v>
      </c>
      <c r="F18" s="48">
        <v>24952</v>
      </c>
      <c r="G18" s="46">
        <v>25874</v>
      </c>
      <c r="H18" s="35">
        <f t="shared" si="2"/>
        <v>-142</v>
      </c>
      <c r="I18" s="117">
        <f t="shared" si="3"/>
        <v>-0.28131624304138519</v>
      </c>
      <c r="J18" s="123">
        <f t="shared" si="4"/>
        <v>-1078</v>
      </c>
      <c r="K18" s="10">
        <f t="shared" si="5"/>
        <v>-2.0967459591932003</v>
      </c>
    </row>
    <row r="19" spans="1:11" ht="19.5" customHeight="1" x14ac:dyDescent="0.3">
      <c r="A19" s="80" t="s">
        <v>20</v>
      </c>
      <c r="B19" s="83">
        <v>65354</v>
      </c>
      <c r="C19" s="46">
        <v>63774</v>
      </c>
      <c r="D19" s="61">
        <f t="shared" si="6"/>
        <v>63599</v>
      </c>
      <c r="E19" s="47">
        <v>31547</v>
      </c>
      <c r="F19" s="48">
        <v>32052</v>
      </c>
      <c r="G19" s="46">
        <v>33216</v>
      </c>
      <c r="H19" s="35">
        <f t="shared" si="2"/>
        <v>-175</v>
      </c>
      <c r="I19" s="117">
        <f t="shared" si="3"/>
        <v>-0.27440649794587135</v>
      </c>
      <c r="J19" s="123">
        <f t="shared" si="4"/>
        <v>-1755</v>
      </c>
      <c r="K19" s="10">
        <f t="shared" si="5"/>
        <v>-2.6853750344278851</v>
      </c>
    </row>
    <row r="20" spans="1:11" ht="19.5" customHeight="1" x14ac:dyDescent="0.3">
      <c r="A20" s="80" t="s">
        <v>21</v>
      </c>
      <c r="B20" s="83">
        <v>51866</v>
      </c>
      <c r="C20" s="46">
        <v>50745</v>
      </c>
      <c r="D20" s="61">
        <f t="shared" si="6"/>
        <v>50703</v>
      </c>
      <c r="E20" s="47">
        <v>25057</v>
      </c>
      <c r="F20" s="48">
        <v>25646</v>
      </c>
      <c r="G20" s="46">
        <v>26649</v>
      </c>
      <c r="H20" s="35">
        <f t="shared" si="2"/>
        <v>-42</v>
      </c>
      <c r="I20" s="117">
        <f t="shared" si="3"/>
        <v>-8.2766775051729233E-2</v>
      </c>
      <c r="J20" s="123">
        <f t="shared" si="4"/>
        <v>-1163</v>
      </c>
      <c r="K20" s="10">
        <f t="shared" si="5"/>
        <v>-2.2423167392897079</v>
      </c>
    </row>
    <row r="21" spans="1:11" ht="19.5" customHeight="1" x14ac:dyDescent="0.3">
      <c r="A21" s="80" t="s">
        <v>22</v>
      </c>
      <c r="B21" s="83">
        <v>30948</v>
      </c>
      <c r="C21" s="46">
        <v>30440</v>
      </c>
      <c r="D21" s="61">
        <f t="shared" si="6"/>
        <v>30396</v>
      </c>
      <c r="E21" s="47">
        <v>15444</v>
      </c>
      <c r="F21" s="48">
        <v>14952</v>
      </c>
      <c r="G21" s="46">
        <v>16420</v>
      </c>
      <c r="H21" s="35">
        <f t="shared" si="2"/>
        <v>-44</v>
      </c>
      <c r="I21" s="117">
        <f t="shared" si="3"/>
        <v>-0.14454664914586071</v>
      </c>
      <c r="J21" s="123">
        <f t="shared" si="4"/>
        <v>-552</v>
      </c>
      <c r="K21" s="10">
        <f t="shared" si="5"/>
        <v>-1.7836370686312524</v>
      </c>
    </row>
    <row r="22" spans="1:11" ht="19.5" customHeight="1" x14ac:dyDescent="0.3">
      <c r="A22" s="80" t="s">
        <v>23</v>
      </c>
      <c r="B22" s="83">
        <v>100102</v>
      </c>
      <c r="C22" s="46">
        <v>99324</v>
      </c>
      <c r="D22" s="61">
        <f t="shared" si="6"/>
        <v>99267</v>
      </c>
      <c r="E22" s="47">
        <v>49426</v>
      </c>
      <c r="F22" s="48">
        <v>49841</v>
      </c>
      <c r="G22" s="46">
        <v>46743</v>
      </c>
      <c r="H22" s="35">
        <f t="shared" si="2"/>
        <v>-57</v>
      </c>
      <c r="I22" s="117">
        <f t="shared" si="3"/>
        <v>-5.7387942491240788E-2</v>
      </c>
      <c r="J22" s="123">
        <f t="shared" si="4"/>
        <v>-835</v>
      </c>
      <c r="K22" s="10">
        <f t="shared" si="5"/>
        <v>-0.83414916784879423</v>
      </c>
    </row>
    <row r="23" spans="1:11" ht="19.5" customHeight="1" x14ac:dyDescent="0.3">
      <c r="A23" s="80" t="s">
        <v>24</v>
      </c>
      <c r="B23" s="83">
        <v>78084</v>
      </c>
      <c r="C23" s="46">
        <v>76801</v>
      </c>
      <c r="D23" s="61">
        <f t="shared" si="6"/>
        <v>76703</v>
      </c>
      <c r="E23" s="47">
        <v>38528</v>
      </c>
      <c r="F23" s="48">
        <v>38175</v>
      </c>
      <c r="G23" s="46">
        <v>38995</v>
      </c>
      <c r="H23" s="35">
        <f t="shared" si="2"/>
        <v>-98</v>
      </c>
      <c r="I23" s="117">
        <f t="shared" si="3"/>
        <v>-0.12760250517571387</v>
      </c>
      <c r="J23" s="123">
        <f t="shared" si="4"/>
        <v>-1381</v>
      </c>
      <c r="K23" s="10">
        <f t="shared" si="5"/>
        <v>-1.7686081655652885</v>
      </c>
    </row>
    <row r="24" spans="1:11" ht="19.5" customHeight="1" thickBot="1" x14ac:dyDescent="0.35">
      <c r="A24" s="81" t="s">
        <v>25</v>
      </c>
      <c r="B24" s="85">
        <v>62214</v>
      </c>
      <c r="C24" s="49">
        <v>61526</v>
      </c>
      <c r="D24" s="62">
        <f t="shared" si="6"/>
        <v>61462</v>
      </c>
      <c r="E24" s="50">
        <v>31002</v>
      </c>
      <c r="F24" s="51">
        <v>30460</v>
      </c>
      <c r="G24" s="52">
        <v>32913</v>
      </c>
      <c r="H24" s="36">
        <f t="shared" si="2"/>
        <v>-64</v>
      </c>
      <c r="I24" s="119">
        <f t="shared" si="3"/>
        <v>-0.10402106426551376</v>
      </c>
      <c r="J24" s="125">
        <f t="shared" si="4"/>
        <v>-752</v>
      </c>
      <c r="K24" s="11">
        <f t="shared" si="5"/>
        <v>-1.2087311537596039</v>
      </c>
    </row>
  </sheetData>
  <mergeCells count="9">
    <mergeCell ref="A1:G1"/>
    <mergeCell ref="H3:I3"/>
    <mergeCell ref="J3:K3"/>
    <mergeCell ref="A2:C2"/>
    <mergeCell ref="A3:A4"/>
    <mergeCell ref="B3:B4"/>
    <mergeCell ref="C3:C4"/>
    <mergeCell ref="D3:F3"/>
    <mergeCell ref="G3:G4"/>
  </mergeCells>
  <phoneticPr fontId="1" type="noConversion"/>
  <pageMargins left="0.7" right="0.7" top="0.75" bottom="0.75" header="0.3" footer="0.3"/>
  <pageSetup paperSize="9" orientation="portrait" r:id="rId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7" sqref="D17"/>
    </sheetView>
  </sheetViews>
  <sheetFormatPr defaultColWidth="10.25" defaultRowHeight="23.25" customHeight="1" x14ac:dyDescent="0.3"/>
  <cols>
    <col min="1" max="1" width="16.125" style="13" bestFit="1" customWidth="1"/>
    <col min="2" max="5" width="11.375" style="13" customWidth="1"/>
    <col min="6" max="7" width="13.125" style="13" customWidth="1"/>
    <col min="8" max="8" width="13.125" style="13" bestFit="1" customWidth="1"/>
    <col min="9" max="16384" width="10.25" style="13"/>
  </cols>
  <sheetData>
    <row r="1" spans="1:9" ht="23.25" customHeight="1" x14ac:dyDescent="0.3">
      <c r="A1" s="162" t="s">
        <v>129</v>
      </c>
      <c r="B1" s="162"/>
      <c r="C1" s="162"/>
      <c r="D1" s="162"/>
      <c r="E1" s="162"/>
      <c r="F1" s="162"/>
      <c r="G1" s="162"/>
      <c r="H1" s="162"/>
      <c r="I1" s="162"/>
    </row>
    <row r="2" spans="1:9" ht="23.25" customHeight="1" thickBot="1" x14ac:dyDescent="0.3">
      <c r="A2" s="14"/>
      <c r="B2" s="14"/>
      <c r="C2" s="14"/>
      <c r="D2" s="14"/>
      <c r="E2" s="14"/>
      <c r="F2" s="14"/>
      <c r="G2" s="14"/>
      <c r="H2" s="14"/>
      <c r="I2" s="15" t="s">
        <v>26</v>
      </c>
    </row>
    <row r="3" spans="1:9" ht="23.25" customHeight="1" x14ac:dyDescent="0.3">
      <c r="A3" s="152" t="s">
        <v>27</v>
      </c>
      <c r="B3" s="154" t="s">
        <v>121</v>
      </c>
      <c r="C3" s="156" t="s">
        <v>126</v>
      </c>
      <c r="D3" s="163" t="s">
        <v>130</v>
      </c>
      <c r="E3" s="163"/>
      <c r="F3" s="164"/>
      <c r="G3" s="165" t="s">
        <v>131</v>
      </c>
      <c r="H3" s="166" t="s">
        <v>28</v>
      </c>
      <c r="I3" s="154" t="s">
        <v>138</v>
      </c>
    </row>
    <row r="4" spans="1:9" ht="23.25" customHeight="1" thickBot="1" x14ac:dyDescent="0.35">
      <c r="A4" s="153"/>
      <c r="B4" s="155"/>
      <c r="C4" s="157"/>
      <c r="D4" s="7" t="s">
        <v>29</v>
      </c>
      <c r="E4" s="7" t="s">
        <v>30</v>
      </c>
      <c r="F4" s="101" t="s">
        <v>31</v>
      </c>
      <c r="G4" s="155"/>
      <c r="H4" s="167"/>
      <c r="I4" s="155"/>
    </row>
    <row r="5" spans="1:9" ht="23.25" customHeight="1" thickBot="1" x14ac:dyDescent="0.35">
      <c r="A5" s="16" t="s">
        <v>32</v>
      </c>
      <c r="B5" s="72">
        <f t="shared" ref="B5:G5" si="0">SUM(B6:B22)</f>
        <v>51829023</v>
      </c>
      <c r="C5" s="66">
        <f>SUM(C6:C22)</f>
        <v>51638809</v>
      </c>
      <c r="D5" s="40">
        <f t="shared" si="0"/>
        <v>51632473</v>
      </c>
      <c r="E5" s="40">
        <f t="shared" si="0"/>
        <v>25742528</v>
      </c>
      <c r="F5" s="102">
        <f t="shared" si="0"/>
        <v>25889945</v>
      </c>
      <c r="G5" s="108">
        <f t="shared" si="0"/>
        <v>23498025</v>
      </c>
      <c r="H5" s="126">
        <f t="shared" ref="H5:H22" si="1">D5-C5</f>
        <v>-6336</v>
      </c>
      <c r="I5" s="132">
        <f t="shared" ref="I5:I22" si="2">D5-B5</f>
        <v>-196550</v>
      </c>
    </row>
    <row r="6" spans="1:9" ht="23.25" customHeight="1" x14ac:dyDescent="0.3">
      <c r="A6" s="17" t="s">
        <v>33</v>
      </c>
      <c r="B6" s="73">
        <v>9668465</v>
      </c>
      <c r="C6" s="67">
        <v>9509458</v>
      </c>
      <c r="D6" s="63">
        <f>SUM(E6:F6)</f>
        <v>9505926</v>
      </c>
      <c r="E6" s="55">
        <v>4615631</v>
      </c>
      <c r="F6" s="103">
        <v>4890295</v>
      </c>
      <c r="G6" s="109">
        <v>4430541</v>
      </c>
      <c r="H6" s="127">
        <f t="shared" si="1"/>
        <v>-3532</v>
      </c>
      <c r="I6" s="133">
        <f t="shared" si="2"/>
        <v>-162539</v>
      </c>
    </row>
    <row r="7" spans="1:9" ht="23.25" customHeight="1" x14ac:dyDescent="0.3">
      <c r="A7" s="18" t="s">
        <v>34</v>
      </c>
      <c r="B7" s="74">
        <v>3391946</v>
      </c>
      <c r="C7" s="67">
        <v>3350380</v>
      </c>
      <c r="D7" s="63">
        <f t="shared" ref="C7:D22" si="3">SUM(E7:F7)</f>
        <v>3348874</v>
      </c>
      <c r="E7" s="55">
        <v>1638207</v>
      </c>
      <c r="F7" s="103">
        <v>1710667</v>
      </c>
      <c r="G7" s="109">
        <v>1546414</v>
      </c>
      <c r="H7" s="128">
        <f t="shared" si="1"/>
        <v>-1506</v>
      </c>
      <c r="I7" s="134">
        <f t="shared" si="2"/>
        <v>-43072</v>
      </c>
    </row>
    <row r="8" spans="1:9" ht="23.25" customHeight="1" x14ac:dyDescent="0.3">
      <c r="A8" s="18" t="s">
        <v>35</v>
      </c>
      <c r="B8" s="74">
        <v>2418346</v>
      </c>
      <c r="C8" s="67">
        <v>2385412</v>
      </c>
      <c r="D8" s="63">
        <f t="shared" si="3"/>
        <v>2383858</v>
      </c>
      <c r="E8" s="55">
        <v>1174667</v>
      </c>
      <c r="F8" s="103">
        <v>1209191</v>
      </c>
      <c r="G8" s="109">
        <v>1064438</v>
      </c>
      <c r="H8" s="128">
        <f t="shared" si="1"/>
        <v>-1554</v>
      </c>
      <c r="I8" s="134">
        <f t="shared" si="2"/>
        <v>-34488</v>
      </c>
    </row>
    <row r="9" spans="1:9" ht="23.25" customHeight="1" x14ac:dyDescent="0.3">
      <c r="A9" s="18" t="s">
        <v>36</v>
      </c>
      <c r="B9" s="74">
        <v>2942828</v>
      </c>
      <c r="C9" s="67">
        <v>2948375</v>
      </c>
      <c r="D9" s="63">
        <f t="shared" si="3"/>
        <v>2949150</v>
      </c>
      <c r="E9" s="55">
        <v>1476663</v>
      </c>
      <c r="F9" s="103">
        <v>1472487</v>
      </c>
      <c r="G9" s="109">
        <v>1300292</v>
      </c>
      <c r="H9" s="128">
        <f t="shared" si="1"/>
        <v>775</v>
      </c>
      <c r="I9" s="135">
        <f t="shared" si="2"/>
        <v>6322</v>
      </c>
    </row>
    <row r="10" spans="1:9" ht="23.25" customHeight="1" x14ac:dyDescent="0.3">
      <c r="A10" s="18" t="s">
        <v>37</v>
      </c>
      <c r="B10" s="74">
        <v>1450062</v>
      </c>
      <c r="C10" s="67">
        <v>1441611</v>
      </c>
      <c r="D10" s="63">
        <f t="shared" si="3"/>
        <v>1441636</v>
      </c>
      <c r="E10" s="55">
        <v>713037</v>
      </c>
      <c r="F10" s="103">
        <v>728599</v>
      </c>
      <c r="G10" s="109">
        <v>646429</v>
      </c>
      <c r="H10" s="128">
        <f t="shared" si="1"/>
        <v>25</v>
      </c>
      <c r="I10" s="135">
        <f t="shared" si="2"/>
        <v>-8426</v>
      </c>
    </row>
    <row r="11" spans="1:9" ht="23.25" customHeight="1" x14ac:dyDescent="0.3">
      <c r="A11" s="18" t="s">
        <v>38</v>
      </c>
      <c r="B11" s="74">
        <v>1463882</v>
      </c>
      <c r="C11" s="67">
        <v>1452251</v>
      </c>
      <c r="D11" s="63">
        <f t="shared" si="3"/>
        <v>1451272</v>
      </c>
      <c r="E11" s="55">
        <v>724026</v>
      </c>
      <c r="F11" s="103">
        <v>727246</v>
      </c>
      <c r="G11" s="109">
        <v>664804</v>
      </c>
      <c r="H11" s="128">
        <f t="shared" si="1"/>
        <v>-979</v>
      </c>
      <c r="I11" s="135">
        <f t="shared" si="2"/>
        <v>-12610</v>
      </c>
    </row>
    <row r="12" spans="1:9" ht="23.25" customHeight="1" x14ac:dyDescent="0.3">
      <c r="A12" s="18" t="s">
        <v>39</v>
      </c>
      <c r="B12" s="74">
        <v>1136017</v>
      </c>
      <c r="C12" s="67">
        <v>1121592</v>
      </c>
      <c r="D12" s="63">
        <f t="shared" si="3"/>
        <v>1121100</v>
      </c>
      <c r="E12" s="55">
        <v>575939</v>
      </c>
      <c r="F12" s="103">
        <v>545161</v>
      </c>
      <c r="G12" s="109">
        <v>482917</v>
      </c>
      <c r="H12" s="128">
        <f t="shared" si="1"/>
        <v>-492</v>
      </c>
      <c r="I12" s="135">
        <f t="shared" si="2"/>
        <v>-14917</v>
      </c>
    </row>
    <row r="13" spans="1:9" ht="23.25" customHeight="1" x14ac:dyDescent="0.3">
      <c r="A13" s="18" t="s">
        <v>40</v>
      </c>
      <c r="B13" s="74">
        <v>355831</v>
      </c>
      <c r="C13" s="67">
        <v>371895</v>
      </c>
      <c r="D13" s="63">
        <f t="shared" si="3"/>
        <v>374377</v>
      </c>
      <c r="E13" s="55">
        <v>186907</v>
      </c>
      <c r="F13" s="103">
        <v>187470</v>
      </c>
      <c r="G13" s="109">
        <v>154890</v>
      </c>
      <c r="H13" s="128">
        <f t="shared" si="1"/>
        <v>2482</v>
      </c>
      <c r="I13" s="135">
        <f t="shared" si="2"/>
        <v>18546</v>
      </c>
    </row>
    <row r="14" spans="1:9" ht="23.25" customHeight="1" x14ac:dyDescent="0.3">
      <c r="A14" s="18" t="s">
        <v>41</v>
      </c>
      <c r="B14" s="74">
        <v>13427014</v>
      </c>
      <c r="C14" s="67">
        <v>13565450</v>
      </c>
      <c r="D14" s="63">
        <f t="shared" si="3"/>
        <v>13571450</v>
      </c>
      <c r="E14" s="55">
        <v>6830317</v>
      </c>
      <c r="F14" s="103">
        <v>6741133</v>
      </c>
      <c r="G14" s="109">
        <v>5850373</v>
      </c>
      <c r="H14" s="128">
        <f t="shared" si="1"/>
        <v>6000</v>
      </c>
      <c r="I14" s="135">
        <f t="shared" si="2"/>
        <v>144436</v>
      </c>
    </row>
    <row r="15" spans="1:9" ht="23.25" customHeight="1" x14ac:dyDescent="0.3">
      <c r="A15" s="18" t="s">
        <v>42</v>
      </c>
      <c r="B15" s="74">
        <v>1542840</v>
      </c>
      <c r="C15" s="67">
        <v>1538492</v>
      </c>
      <c r="D15" s="63">
        <f t="shared" si="3"/>
        <v>1538660</v>
      </c>
      <c r="E15" s="55">
        <v>774315</v>
      </c>
      <c r="F15" s="103">
        <v>764345</v>
      </c>
      <c r="G15" s="109">
        <v>747023</v>
      </c>
      <c r="H15" s="128">
        <f t="shared" si="1"/>
        <v>168</v>
      </c>
      <c r="I15" s="134">
        <f t="shared" si="2"/>
        <v>-4180</v>
      </c>
    </row>
    <row r="16" spans="1:9" ht="23.25" customHeight="1" thickBot="1" x14ac:dyDescent="0.35">
      <c r="A16" s="19" t="s">
        <v>43</v>
      </c>
      <c r="B16" s="75">
        <v>1600837</v>
      </c>
      <c r="C16" s="68">
        <v>1597427</v>
      </c>
      <c r="D16" s="140">
        <f t="shared" si="3"/>
        <v>1597097</v>
      </c>
      <c r="E16" s="56">
        <v>810548</v>
      </c>
      <c r="F16" s="104">
        <v>786549</v>
      </c>
      <c r="G16" s="110">
        <v>761737</v>
      </c>
      <c r="H16" s="129">
        <f t="shared" si="1"/>
        <v>-330</v>
      </c>
      <c r="I16" s="136">
        <f t="shared" si="2"/>
        <v>-3740</v>
      </c>
    </row>
    <row r="17" spans="1:9" ht="23.25" customHeight="1" thickBot="1" x14ac:dyDescent="0.35">
      <c r="A17" s="16" t="s">
        <v>44</v>
      </c>
      <c r="B17" s="76">
        <v>2121029</v>
      </c>
      <c r="C17" s="69">
        <v>2119257</v>
      </c>
      <c r="D17" s="141">
        <f t="shared" si="3"/>
        <v>2118638</v>
      </c>
      <c r="E17" s="57">
        <v>1083242</v>
      </c>
      <c r="F17" s="105">
        <v>1035396</v>
      </c>
      <c r="G17" s="111">
        <v>1003132</v>
      </c>
      <c r="H17" s="126">
        <f t="shared" si="1"/>
        <v>-619</v>
      </c>
      <c r="I17" s="137">
        <f t="shared" si="2"/>
        <v>-2391</v>
      </c>
    </row>
    <row r="18" spans="1:9" ht="23.25" customHeight="1" x14ac:dyDescent="0.3">
      <c r="A18" s="20" t="s">
        <v>45</v>
      </c>
      <c r="B18" s="77">
        <v>1804104</v>
      </c>
      <c r="C18" s="70">
        <v>1786855</v>
      </c>
      <c r="D18" s="64">
        <f t="shared" si="3"/>
        <v>1785392</v>
      </c>
      <c r="E18" s="58">
        <v>888291</v>
      </c>
      <c r="F18" s="106">
        <v>897101</v>
      </c>
      <c r="G18" s="112">
        <v>849366</v>
      </c>
      <c r="H18" s="130">
        <f t="shared" si="1"/>
        <v>-1463</v>
      </c>
      <c r="I18" s="138">
        <f t="shared" si="2"/>
        <v>-18712</v>
      </c>
    </row>
    <row r="19" spans="1:9" ht="23.25" customHeight="1" x14ac:dyDescent="0.3">
      <c r="A19" s="18" t="s">
        <v>46</v>
      </c>
      <c r="B19" s="74">
        <v>1851549</v>
      </c>
      <c r="C19" s="67">
        <v>1832803</v>
      </c>
      <c r="D19" s="63">
        <f t="shared" si="3"/>
        <v>1832604</v>
      </c>
      <c r="E19" s="55">
        <v>922190</v>
      </c>
      <c r="F19" s="103">
        <v>910414</v>
      </c>
      <c r="G19" s="109">
        <v>903758</v>
      </c>
      <c r="H19" s="128">
        <f t="shared" si="1"/>
        <v>-199</v>
      </c>
      <c r="I19" s="134">
        <f t="shared" si="2"/>
        <v>-18945</v>
      </c>
    </row>
    <row r="20" spans="1:9" ht="23.25" customHeight="1" x14ac:dyDescent="0.3">
      <c r="A20" s="18" t="s">
        <v>47</v>
      </c>
      <c r="B20" s="74">
        <v>2639422</v>
      </c>
      <c r="C20" s="67">
        <v>2626609</v>
      </c>
      <c r="D20" s="63">
        <f t="shared" si="3"/>
        <v>2624310</v>
      </c>
      <c r="E20" s="55">
        <v>1322509</v>
      </c>
      <c r="F20" s="103">
        <v>1301801</v>
      </c>
      <c r="G20" s="109">
        <v>1277295</v>
      </c>
      <c r="H20" s="128">
        <f t="shared" si="1"/>
        <v>-2299</v>
      </c>
      <c r="I20" s="134">
        <f t="shared" si="2"/>
        <v>-15112</v>
      </c>
    </row>
    <row r="21" spans="1:9" ht="23.25" customHeight="1" x14ac:dyDescent="0.3">
      <c r="A21" s="18" t="s">
        <v>48</v>
      </c>
      <c r="B21" s="74">
        <v>3340216</v>
      </c>
      <c r="C21" s="67">
        <v>3314183</v>
      </c>
      <c r="D21" s="63">
        <f t="shared" si="3"/>
        <v>3311438</v>
      </c>
      <c r="E21" s="55">
        <v>1666968</v>
      </c>
      <c r="F21" s="103">
        <v>1644470</v>
      </c>
      <c r="G21" s="109">
        <v>1506797</v>
      </c>
      <c r="H21" s="128">
        <f t="shared" si="1"/>
        <v>-2745</v>
      </c>
      <c r="I21" s="134">
        <f t="shared" si="2"/>
        <v>-28778</v>
      </c>
    </row>
    <row r="22" spans="1:9" ht="23.25" customHeight="1" thickBot="1" x14ac:dyDescent="0.35">
      <c r="A22" s="21" t="s">
        <v>49</v>
      </c>
      <c r="B22" s="78">
        <v>674635</v>
      </c>
      <c r="C22" s="71">
        <v>676759</v>
      </c>
      <c r="D22" s="65">
        <f t="shared" si="3"/>
        <v>676691</v>
      </c>
      <c r="E22" s="59">
        <v>339071</v>
      </c>
      <c r="F22" s="107">
        <v>337620</v>
      </c>
      <c r="G22" s="113">
        <v>307819</v>
      </c>
      <c r="H22" s="131">
        <f t="shared" si="1"/>
        <v>-68</v>
      </c>
      <c r="I22" s="139">
        <f t="shared" si="2"/>
        <v>2056</v>
      </c>
    </row>
  </sheetData>
  <mergeCells count="8">
    <mergeCell ref="A1:I1"/>
    <mergeCell ref="A3:A4"/>
    <mergeCell ref="B3:B4"/>
    <mergeCell ref="C3:C4"/>
    <mergeCell ref="D3:F3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r:id="rId1"/>
  <ignoredErrors>
    <ignoredError sqref="D6:D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workbookViewId="0">
      <selection activeCell="B6" sqref="B6"/>
    </sheetView>
  </sheetViews>
  <sheetFormatPr defaultColWidth="8.375" defaultRowHeight="13.5" customHeight="1" x14ac:dyDescent="0.3"/>
  <cols>
    <col min="1" max="1" width="8.375" style="13"/>
    <col min="2" max="2" width="9.625" style="13" bestFit="1" customWidth="1"/>
    <col min="3" max="19" width="8.5" style="13" bestFit="1" customWidth="1"/>
    <col min="20" max="20" width="9.625" style="13" bestFit="1" customWidth="1"/>
    <col min="21" max="37" width="8.5" style="13" bestFit="1" customWidth="1"/>
    <col min="38" max="38" width="9.625" style="13" bestFit="1" customWidth="1"/>
    <col min="39" max="55" width="8.5" style="13" bestFit="1" customWidth="1"/>
    <col min="56" max="16384" width="8.375" style="13"/>
  </cols>
  <sheetData>
    <row r="1" spans="1:55" s="22" customFormat="1" ht="24.75" customHeight="1" x14ac:dyDescent="0.3">
      <c r="A1" s="162" t="s">
        <v>132</v>
      </c>
      <c r="B1" s="162"/>
      <c r="C1" s="162"/>
      <c r="D1" s="162"/>
      <c r="E1" s="162"/>
      <c r="F1" s="162"/>
      <c r="G1" s="162"/>
      <c r="H1" s="162"/>
      <c r="I1" s="162"/>
    </row>
    <row r="2" spans="1:55" s="14" customFormat="1" x14ac:dyDescent="0.25">
      <c r="A2" s="15" t="s">
        <v>26</v>
      </c>
      <c r="M2" s="23"/>
    </row>
    <row r="3" spans="1:55" ht="13.5" customHeight="1" x14ac:dyDescent="0.3">
      <c r="A3" s="172" t="s">
        <v>50</v>
      </c>
      <c r="B3" s="171" t="s">
        <v>133</v>
      </c>
      <c r="C3" s="171" t="s">
        <v>95</v>
      </c>
      <c r="D3" s="171" t="s">
        <v>95</v>
      </c>
      <c r="E3" s="171" t="s">
        <v>95</v>
      </c>
      <c r="F3" s="171" t="s">
        <v>95</v>
      </c>
      <c r="G3" s="171" t="s">
        <v>95</v>
      </c>
      <c r="H3" s="171" t="s">
        <v>95</v>
      </c>
      <c r="I3" s="171" t="s">
        <v>95</v>
      </c>
      <c r="J3" s="171" t="s">
        <v>95</v>
      </c>
      <c r="K3" s="171" t="s">
        <v>95</v>
      </c>
      <c r="L3" s="171" t="s">
        <v>95</v>
      </c>
      <c r="M3" s="171" t="s">
        <v>95</v>
      </c>
      <c r="N3" s="171" t="s">
        <v>95</v>
      </c>
      <c r="O3" s="171" t="s">
        <v>95</v>
      </c>
      <c r="P3" s="171" t="s">
        <v>95</v>
      </c>
      <c r="Q3" s="171" t="s">
        <v>95</v>
      </c>
      <c r="R3" s="171" t="s">
        <v>95</v>
      </c>
      <c r="S3" s="171" t="s">
        <v>95</v>
      </c>
      <c r="T3" s="171" t="s">
        <v>95</v>
      </c>
      <c r="U3" s="171" t="s">
        <v>95</v>
      </c>
      <c r="V3" s="171" t="s">
        <v>95</v>
      </c>
      <c r="W3" s="171" t="s">
        <v>95</v>
      </c>
      <c r="X3" s="171" t="s">
        <v>95</v>
      </c>
      <c r="Y3" s="171" t="s">
        <v>95</v>
      </c>
      <c r="Z3" s="171" t="s">
        <v>95</v>
      </c>
      <c r="AA3" s="171" t="s">
        <v>95</v>
      </c>
      <c r="AB3" s="171" t="s">
        <v>95</v>
      </c>
      <c r="AC3" s="171" t="s">
        <v>95</v>
      </c>
      <c r="AD3" s="171" t="s">
        <v>95</v>
      </c>
      <c r="AE3" s="171" t="s">
        <v>95</v>
      </c>
      <c r="AF3" s="171" t="s">
        <v>95</v>
      </c>
      <c r="AG3" s="171" t="s">
        <v>95</v>
      </c>
      <c r="AH3" s="171" t="s">
        <v>95</v>
      </c>
      <c r="AI3" s="171" t="s">
        <v>95</v>
      </c>
      <c r="AJ3" s="171" t="s">
        <v>95</v>
      </c>
      <c r="AK3" s="171" t="s">
        <v>95</v>
      </c>
      <c r="AL3" s="171" t="s">
        <v>95</v>
      </c>
      <c r="AM3" s="171" t="s">
        <v>95</v>
      </c>
      <c r="AN3" s="171" t="s">
        <v>95</v>
      </c>
      <c r="AO3" s="171" t="s">
        <v>95</v>
      </c>
      <c r="AP3" s="171" t="s">
        <v>95</v>
      </c>
      <c r="AQ3" s="171" t="s">
        <v>95</v>
      </c>
      <c r="AR3" s="171" t="s">
        <v>95</v>
      </c>
      <c r="AS3" s="171" t="s">
        <v>95</v>
      </c>
      <c r="AT3" s="171" t="s">
        <v>95</v>
      </c>
      <c r="AU3" s="171" t="s">
        <v>95</v>
      </c>
      <c r="AV3" s="171" t="s">
        <v>95</v>
      </c>
      <c r="AW3" s="171" t="s">
        <v>95</v>
      </c>
      <c r="AX3" s="171" t="s">
        <v>95</v>
      </c>
      <c r="AY3" s="171" t="s">
        <v>95</v>
      </c>
      <c r="AZ3" s="171" t="s">
        <v>95</v>
      </c>
      <c r="BA3" s="171" t="s">
        <v>95</v>
      </c>
      <c r="BB3" s="171" t="s">
        <v>95</v>
      </c>
      <c r="BC3" s="171" t="s">
        <v>95</v>
      </c>
    </row>
    <row r="4" spans="1:55" ht="13.5" customHeight="1" x14ac:dyDescent="0.3">
      <c r="A4" s="170" t="s">
        <v>50</v>
      </c>
      <c r="B4" s="169" t="s">
        <v>51</v>
      </c>
      <c r="C4" s="169" t="s">
        <v>51</v>
      </c>
      <c r="D4" s="169" t="s">
        <v>51</v>
      </c>
      <c r="E4" s="169" t="s">
        <v>51</v>
      </c>
      <c r="F4" s="169" t="s">
        <v>51</v>
      </c>
      <c r="G4" s="169" t="s">
        <v>51</v>
      </c>
      <c r="H4" s="169" t="s">
        <v>51</v>
      </c>
      <c r="I4" s="169" t="s">
        <v>51</v>
      </c>
      <c r="J4" s="169" t="s">
        <v>51</v>
      </c>
      <c r="K4" s="169" t="s">
        <v>51</v>
      </c>
      <c r="L4" s="169" t="s">
        <v>51</v>
      </c>
      <c r="M4" s="169" t="s">
        <v>51</v>
      </c>
      <c r="N4" s="169" t="s">
        <v>51</v>
      </c>
      <c r="O4" s="169" t="s">
        <v>51</v>
      </c>
      <c r="P4" s="169" t="s">
        <v>51</v>
      </c>
      <c r="Q4" s="169" t="s">
        <v>51</v>
      </c>
      <c r="R4" s="169" t="s">
        <v>51</v>
      </c>
      <c r="S4" s="169" t="s">
        <v>51</v>
      </c>
      <c r="T4" s="169" t="s">
        <v>52</v>
      </c>
      <c r="U4" s="169" t="s">
        <v>52</v>
      </c>
      <c r="V4" s="169" t="s">
        <v>52</v>
      </c>
      <c r="W4" s="169" t="s">
        <v>52</v>
      </c>
      <c r="X4" s="169" t="s">
        <v>52</v>
      </c>
      <c r="Y4" s="169" t="s">
        <v>52</v>
      </c>
      <c r="Z4" s="169" t="s">
        <v>52</v>
      </c>
      <c r="AA4" s="169" t="s">
        <v>52</v>
      </c>
      <c r="AB4" s="169" t="s">
        <v>52</v>
      </c>
      <c r="AC4" s="169" t="s">
        <v>52</v>
      </c>
      <c r="AD4" s="169" t="s">
        <v>52</v>
      </c>
      <c r="AE4" s="169" t="s">
        <v>52</v>
      </c>
      <c r="AF4" s="169" t="s">
        <v>52</v>
      </c>
      <c r="AG4" s="169" t="s">
        <v>52</v>
      </c>
      <c r="AH4" s="169" t="s">
        <v>52</v>
      </c>
      <c r="AI4" s="169" t="s">
        <v>52</v>
      </c>
      <c r="AJ4" s="169" t="s">
        <v>52</v>
      </c>
      <c r="AK4" s="169" t="s">
        <v>52</v>
      </c>
      <c r="AL4" s="169" t="s">
        <v>53</v>
      </c>
      <c r="AM4" s="169" t="s">
        <v>53</v>
      </c>
      <c r="AN4" s="169" t="s">
        <v>53</v>
      </c>
      <c r="AO4" s="169" t="s">
        <v>53</v>
      </c>
      <c r="AP4" s="169" t="s">
        <v>53</v>
      </c>
      <c r="AQ4" s="169" t="s">
        <v>53</v>
      </c>
      <c r="AR4" s="169" t="s">
        <v>53</v>
      </c>
      <c r="AS4" s="169" t="s">
        <v>53</v>
      </c>
      <c r="AT4" s="169" t="s">
        <v>53</v>
      </c>
      <c r="AU4" s="169" t="s">
        <v>53</v>
      </c>
      <c r="AV4" s="169" t="s">
        <v>53</v>
      </c>
      <c r="AW4" s="169" t="s">
        <v>53</v>
      </c>
      <c r="AX4" s="169" t="s">
        <v>53</v>
      </c>
      <c r="AY4" s="169" t="s">
        <v>53</v>
      </c>
      <c r="AZ4" s="169" t="s">
        <v>53</v>
      </c>
      <c r="BA4" s="169" t="s">
        <v>53</v>
      </c>
      <c r="BB4" s="169" t="s">
        <v>53</v>
      </c>
      <c r="BC4" s="169" t="s">
        <v>53</v>
      </c>
    </row>
    <row r="5" spans="1:55" s="26" customFormat="1" ht="13.5" customHeight="1" x14ac:dyDescent="0.3">
      <c r="A5" s="170" t="s">
        <v>50</v>
      </c>
      <c r="B5" s="145" t="s">
        <v>55</v>
      </c>
      <c r="C5" s="145" t="s">
        <v>56</v>
      </c>
      <c r="D5" s="145" t="s">
        <v>117</v>
      </c>
      <c r="E5" s="145" t="s">
        <v>118</v>
      </c>
      <c r="F5" s="145" t="s">
        <v>59</v>
      </c>
      <c r="G5" s="145" t="s">
        <v>60</v>
      </c>
      <c r="H5" s="145" t="s">
        <v>61</v>
      </c>
      <c r="I5" s="145" t="s">
        <v>62</v>
      </c>
      <c r="J5" s="145" t="s">
        <v>63</v>
      </c>
      <c r="K5" s="145" t="s">
        <v>64</v>
      </c>
      <c r="L5" s="145" t="s">
        <v>65</v>
      </c>
      <c r="M5" s="145" t="s">
        <v>66</v>
      </c>
      <c r="N5" s="145" t="s">
        <v>67</v>
      </c>
      <c r="O5" s="145" t="s">
        <v>68</v>
      </c>
      <c r="P5" s="145" t="s">
        <v>69</v>
      </c>
      <c r="Q5" s="145" t="s">
        <v>70</v>
      </c>
      <c r="R5" s="145" t="s">
        <v>71</v>
      </c>
      <c r="S5" s="145" t="s">
        <v>72</v>
      </c>
      <c r="T5" s="145" t="s">
        <v>55</v>
      </c>
      <c r="U5" s="145" t="s">
        <v>56</v>
      </c>
      <c r="V5" s="145" t="s">
        <v>57</v>
      </c>
      <c r="W5" s="145" t="s">
        <v>58</v>
      </c>
      <c r="X5" s="145" t="s">
        <v>59</v>
      </c>
      <c r="Y5" s="145" t="s">
        <v>60</v>
      </c>
      <c r="Z5" s="145" t="s">
        <v>61</v>
      </c>
      <c r="AA5" s="145" t="s">
        <v>62</v>
      </c>
      <c r="AB5" s="145" t="s">
        <v>63</v>
      </c>
      <c r="AC5" s="145" t="s">
        <v>64</v>
      </c>
      <c r="AD5" s="145" t="s">
        <v>65</v>
      </c>
      <c r="AE5" s="145" t="s">
        <v>66</v>
      </c>
      <c r="AF5" s="145" t="s">
        <v>67</v>
      </c>
      <c r="AG5" s="145" t="s">
        <v>68</v>
      </c>
      <c r="AH5" s="145" t="s">
        <v>69</v>
      </c>
      <c r="AI5" s="145" t="s">
        <v>70</v>
      </c>
      <c r="AJ5" s="145" t="s">
        <v>71</v>
      </c>
      <c r="AK5" s="145" t="s">
        <v>72</v>
      </c>
      <c r="AL5" s="145" t="s">
        <v>55</v>
      </c>
      <c r="AM5" s="145" t="s">
        <v>56</v>
      </c>
      <c r="AN5" s="145" t="s">
        <v>57</v>
      </c>
      <c r="AO5" s="145" t="s">
        <v>58</v>
      </c>
      <c r="AP5" s="145" t="s">
        <v>59</v>
      </c>
      <c r="AQ5" s="145" t="s">
        <v>60</v>
      </c>
      <c r="AR5" s="145" t="s">
        <v>61</v>
      </c>
      <c r="AS5" s="145" t="s">
        <v>62</v>
      </c>
      <c r="AT5" s="145" t="s">
        <v>63</v>
      </c>
      <c r="AU5" s="145" t="s">
        <v>64</v>
      </c>
      <c r="AV5" s="145" t="s">
        <v>65</v>
      </c>
      <c r="AW5" s="145" t="s">
        <v>66</v>
      </c>
      <c r="AX5" s="145" t="s">
        <v>67</v>
      </c>
      <c r="AY5" s="145" t="s">
        <v>68</v>
      </c>
      <c r="AZ5" s="145" t="s">
        <v>69</v>
      </c>
      <c r="BA5" s="145" t="s">
        <v>70</v>
      </c>
      <c r="BB5" s="145" t="s">
        <v>71</v>
      </c>
      <c r="BC5" s="145" t="s">
        <v>72</v>
      </c>
    </row>
    <row r="6" spans="1:55" ht="13.5" customHeight="1" x14ac:dyDescent="0.3">
      <c r="A6" s="24" t="s">
        <v>29</v>
      </c>
      <c r="B6" s="53">
        <v>2118638</v>
      </c>
      <c r="C6" s="53">
        <v>658150</v>
      </c>
      <c r="D6" s="53">
        <v>255273</v>
      </c>
      <c r="E6" s="53">
        <v>402877</v>
      </c>
      <c r="F6" s="53">
        <v>103021</v>
      </c>
      <c r="G6" s="53">
        <v>98142</v>
      </c>
      <c r="H6" s="53">
        <v>325412</v>
      </c>
      <c r="I6" s="53">
        <v>176630</v>
      </c>
      <c r="J6" s="53">
        <v>114430</v>
      </c>
      <c r="K6" s="53">
        <v>43338</v>
      </c>
      <c r="L6" s="53">
        <v>167050</v>
      </c>
      <c r="M6" s="53">
        <v>50335</v>
      </c>
      <c r="N6" s="53">
        <v>63599</v>
      </c>
      <c r="O6" s="53">
        <v>50703</v>
      </c>
      <c r="P6" s="53">
        <v>30396</v>
      </c>
      <c r="Q6" s="53">
        <v>99267</v>
      </c>
      <c r="R6" s="53">
        <v>76703</v>
      </c>
      <c r="S6" s="53">
        <v>61462</v>
      </c>
      <c r="T6" s="53">
        <v>1083242</v>
      </c>
      <c r="U6" s="53">
        <v>336552</v>
      </c>
      <c r="V6" s="53">
        <v>129441</v>
      </c>
      <c r="W6" s="53">
        <v>207111</v>
      </c>
      <c r="X6" s="53">
        <v>51423</v>
      </c>
      <c r="Y6" s="53">
        <v>49781</v>
      </c>
      <c r="Z6" s="53">
        <v>169380</v>
      </c>
      <c r="AA6" s="53">
        <v>92088</v>
      </c>
      <c r="AB6" s="53">
        <v>57108</v>
      </c>
      <c r="AC6" s="53">
        <v>21593</v>
      </c>
      <c r="AD6" s="53">
        <v>88930</v>
      </c>
      <c r="AE6" s="53">
        <v>25383</v>
      </c>
      <c r="AF6" s="53">
        <v>31547</v>
      </c>
      <c r="AG6" s="53">
        <v>25057</v>
      </c>
      <c r="AH6" s="53">
        <v>15444</v>
      </c>
      <c r="AI6" s="53">
        <v>49426</v>
      </c>
      <c r="AJ6" s="53">
        <v>38528</v>
      </c>
      <c r="AK6" s="53">
        <v>31002</v>
      </c>
      <c r="AL6" s="53">
        <v>1035396</v>
      </c>
      <c r="AM6" s="53">
        <v>321598</v>
      </c>
      <c r="AN6" s="53">
        <v>125832</v>
      </c>
      <c r="AO6" s="53">
        <v>195766</v>
      </c>
      <c r="AP6" s="53">
        <v>51598</v>
      </c>
      <c r="AQ6" s="53">
        <v>48361</v>
      </c>
      <c r="AR6" s="53">
        <v>156032</v>
      </c>
      <c r="AS6" s="53">
        <v>84542</v>
      </c>
      <c r="AT6" s="53">
        <v>57322</v>
      </c>
      <c r="AU6" s="53">
        <v>21745</v>
      </c>
      <c r="AV6" s="53">
        <v>78120</v>
      </c>
      <c r="AW6" s="53">
        <v>24952</v>
      </c>
      <c r="AX6" s="53">
        <v>32052</v>
      </c>
      <c r="AY6" s="53">
        <v>25646</v>
      </c>
      <c r="AZ6" s="53">
        <v>14952</v>
      </c>
      <c r="BA6" s="53">
        <v>49841</v>
      </c>
      <c r="BB6" s="53">
        <v>38175</v>
      </c>
      <c r="BC6" s="53">
        <v>30460</v>
      </c>
    </row>
    <row r="7" spans="1:55" ht="13.5" customHeight="1" x14ac:dyDescent="0.3">
      <c r="A7" s="24" t="s">
        <v>73</v>
      </c>
      <c r="B7" s="53">
        <v>65584</v>
      </c>
      <c r="C7" s="53">
        <v>24410</v>
      </c>
      <c r="D7" s="53">
        <v>7358</v>
      </c>
      <c r="E7" s="53">
        <v>17052</v>
      </c>
      <c r="F7" s="53">
        <v>2042</v>
      </c>
      <c r="G7" s="53">
        <v>2226</v>
      </c>
      <c r="H7" s="53">
        <v>12527</v>
      </c>
      <c r="I7" s="53">
        <v>6049</v>
      </c>
      <c r="J7" s="53">
        <v>2693</v>
      </c>
      <c r="K7" s="53">
        <v>1323</v>
      </c>
      <c r="L7" s="53">
        <v>5931</v>
      </c>
      <c r="M7" s="53">
        <v>847</v>
      </c>
      <c r="N7" s="53">
        <v>920</v>
      </c>
      <c r="O7" s="53">
        <v>843</v>
      </c>
      <c r="P7" s="53">
        <v>459</v>
      </c>
      <c r="Q7" s="53">
        <v>2995</v>
      </c>
      <c r="R7" s="53">
        <v>1256</v>
      </c>
      <c r="S7" s="53">
        <v>1063</v>
      </c>
      <c r="T7" s="53">
        <v>33620</v>
      </c>
      <c r="U7" s="53">
        <v>12585</v>
      </c>
      <c r="V7" s="53">
        <v>3806</v>
      </c>
      <c r="W7" s="53">
        <v>8779</v>
      </c>
      <c r="X7" s="53">
        <v>1043</v>
      </c>
      <c r="Y7" s="53">
        <v>1139</v>
      </c>
      <c r="Z7" s="53">
        <v>6425</v>
      </c>
      <c r="AA7" s="53">
        <v>3046</v>
      </c>
      <c r="AB7" s="53">
        <v>1370</v>
      </c>
      <c r="AC7" s="53">
        <v>673</v>
      </c>
      <c r="AD7" s="53">
        <v>3045</v>
      </c>
      <c r="AE7" s="53">
        <v>402</v>
      </c>
      <c r="AF7" s="53">
        <v>497</v>
      </c>
      <c r="AG7" s="53">
        <v>433</v>
      </c>
      <c r="AH7" s="53">
        <v>242</v>
      </c>
      <c r="AI7" s="53">
        <v>1547</v>
      </c>
      <c r="AJ7" s="53">
        <v>629</v>
      </c>
      <c r="AK7" s="53">
        <v>544</v>
      </c>
      <c r="AL7" s="53">
        <v>31964</v>
      </c>
      <c r="AM7" s="53">
        <v>11825</v>
      </c>
      <c r="AN7" s="53">
        <v>3552</v>
      </c>
      <c r="AO7" s="53">
        <v>8273</v>
      </c>
      <c r="AP7" s="53">
        <v>999</v>
      </c>
      <c r="AQ7" s="53">
        <v>1087</v>
      </c>
      <c r="AR7" s="53">
        <v>6102</v>
      </c>
      <c r="AS7" s="53">
        <v>3003</v>
      </c>
      <c r="AT7" s="53">
        <v>1323</v>
      </c>
      <c r="AU7" s="53">
        <v>650</v>
      </c>
      <c r="AV7" s="53">
        <v>2886</v>
      </c>
      <c r="AW7" s="53">
        <v>445</v>
      </c>
      <c r="AX7" s="53">
        <v>423</v>
      </c>
      <c r="AY7" s="53">
        <v>410</v>
      </c>
      <c r="AZ7" s="53">
        <v>217</v>
      </c>
      <c r="BA7" s="53">
        <v>1448</v>
      </c>
      <c r="BB7" s="53">
        <v>627</v>
      </c>
      <c r="BC7" s="53">
        <v>519</v>
      </c>
    </row>
    <row r="8" spans="1:55" ht="13.5" customHeight="1" x14ac:dyDescent="0.3">
      <c r="A8" s="24" t="s">
        <v>74</v>
      </c>
      <c r="B8" s="53">
        <v>95820</v>
      </c>
      <c r="C8" s="53">
        <v>33753</v>
      </c>
      <c r="D8" s="53">
        <v>11326</v>
      </c>
      <c r="E8" s="53">
        <v>22427</v>
      </c>
      <c r="F8" s="53">
        <v>3201</v>
      </c>
      <c r="G8" s="53">
        <v>3315</v>
      </c>
      <c r="H8" s="53">
        <v>18927</v>
      </c>
      <c r="I8" s="53">
        <v>8571</v>
      </c>
      <c r="J8" s="53">
        <v>3981</v>
      </c>
      <c r="K8" s="53">
        <v>2393</v>
      </c>
      <c r="L8" s="53">
        <v>8511</v>
      </c>
      <c r="M8" s="53">
        <v>1420</v>
      </c>
      <c r="N8" s="53">
        <v>1704</v>
      </c>
      <c r="O8" s="53">
        <v>1266</v>
      </c>
      <c r="P8" s="53">
        <v>702</v>
      </c>
      <c r="Q8" s="53">
        <v>4311</v>
      </c>
      <c r="R8" s="53">
        <v>2026</v>
      </c>
      <c r="S8" s="53">
        <v>1739</v>
      </c>
      <c r="T8" s="53">
        <v>48955</v>
      </c>
      <c r="U8" s="53">
        <v>17173</v>
      </c>
      <c r="V8" s="53">
        <v>5839</v>
      </c>
      <c r="W8" s="53">
        <v>11334</v>
      </c>
      <c r="X8" s="53">
        <v>1696</v>
      </c>
      <c r="Y8" s="53">
        <v>1676</v>
      </c>
      <c r="Z8" s="53">
        <v>9744</v>
      </c>
      <c r="AA8" s="53">
        <v>4365</v>
      </c>
      <c r="AB8" s="53">
        <v>2034</v>
      </c>
      <c r="AC8" s="53">
        <v>1186</v>
      </c>
      <c r="AD8" s="53">
        <v>4273</v>
      </c>
      <c r="AE8" s="53">
        <v>741</v>
      </c>
      <c r="AF8" s="53">
        <v>903</v>
      </c>
      <c r="AG8" s="53">
        <v>632</v>
      </c>
      <c r="AH8" s="53">
        <v>354</v>
      </c>
      <c r="AI8" s="53">
        <v>2247</v>
      </c>
      <c r="AJ8" s="53">
        <v>1065</v>
      </c>
      <c r="AK8" s="53">
        <v>866</v>
      </c>
      <c r="AL8" s="53">
        <v>46865</v>
      </c>
      <c r="AM8" s="53">
        <v>16580</v>
      </c>
      <c r="AN8" s="53">
        <v>5487</v>
      </c>
      <c r="AO8" s="53">
        <v>11093</v>
      </c>
      <c r="AP8" s="53">
        <v>1505</v>
      </c>
      <c r="AQ8" s="53">
        <v>1639</v>
      </c>
      <c r="AR8" s="53">
        <v>9183</v>
      </c>
      <c r="AS8" s="53">
        <v>4206</v>
      </c>
      <c r="AT8" s="53">
        <v>1947</v>
      </c>
      <c r="AU8" s="53">
        <v>1207</v>
      </c>
      <c r="AV8" s="53">
        <v>4238</v>
      </c>
      <c r="AW8" s="53">
        <v>679</v>
      </c>
      <c r="AX8" s="53">
        <v>801</v>
      </c>
      <c r="AY8" s="53">
        <v>634</v>
      </c>
      <c r="AZ8" s="53">
        <v>348</v>
      </c>
      <c r="BA8" s="53">
        <v>2064</v>
      </c>
      <c r="BB8" s="53">
        <v>961</v>
      </c>
      <c r="BC8" s="53">
        <v>873</v>
      </c>
    </row>
    <row r="9" spans="1:55" ht="13.5" customHeight="1" x14ac:dyDescent="0.3">
      <c r="A9" s="24" t="s">
        <v>75</v>
      </c>
      <c r="B9" s="53">
        <v>102888</v>
      </c>
      <c r="C9" s="53">
        <v>34643</v>
      </c>
      <c r="D9" s="53">
        <v>12926</v>
      </c>
      <c r="E9" s="53">
        <v>21717</v>
      </c>
      <c r="F9" s="53">
        <v>3752</v>
      </c>
      <c r="G9" s="53">
        <v>3952</v>
      </c>
      <c r="H9" s="53">
        <v>19381</v>
      </c>
      <c r="I9" s="53">
        <v>8933</v>
      </c>
      <c r="J9" s="53">
        <v>4611</v>
      </c>
      <c r="K9" s="53">
        <v>2967</v>
      </c>
      <c r="L9" s="53">
        <v>8666</v>
      </c>
      <c r="M9" s="53">
        <v>2055</v>
      </c>
      <c r="N9" s="53">
        <v>2038</v>
      </c>
      <c r="O9" s="53">
        <v>1554</v>
      </c>
      <c r="P9" s="53">
        <v>885</v>
      </c>
      <c r="Q9" s="53">
        <v>4844</v>
      </c>
      <c r="R9" s="53">
        <v>2585</v>
      </c>
      <c r="S9" s="53">
        <v>2022</v>
      </c>
      <c r="T9" s="53">
        <v>53362</v>
      </c>
      <c r="U9" s="53">
        <v>17927</v>
      </c>
      <c r="V9" s="53">
        <v>6685</v>
      </c>
      <c r="W9" s="53">
        <v>11242</v>
      </c>
      <c r="X9" s="53">
        <v>1932</v>
      </c>
      <c r="Y9" s="53">
        <v>1989</v>
      </c>
      <c r="Z9" s="53">
        <v>9991</v>
      </c>
      <c r="AA9" s="53">
        <v>4691</v>
      </c>
      <c r="AB9" s="53">
        <v>2404</v>
      </c>
      <c r="AC9" s="53">
        <v>1567</v>
      </c>
      <c r="AD9" s="53">
        <v>4558</v>
      </c>
      <c r="AE9" s="53">
        <v>1069</v>
      </c>
      <c r="AF9" s="53">
        <v>1072</v>
      </c>
      <c r="AG9" s="53">
        <v>784</v>
      </c>
      <c r="AH9" s="53">
        <v>468</v>
      </c>
      <c r="AI9" s="53">
        <v>2471</v>
      </c>
      <c r="AJ9" s="53">
        <v>1373</v>
      </c>
      <c r="AK9" s="53">
        <v>1066</v>
      </c>
      <c r="AL9" s="53">
        <v>49526</v>
      </c>
      <c r="AM9" s="53">
        <v>16716</v>
      </c>
      <c r="AN9" s="53">
        <v>6241</v>
      </c>
      <c r="AO9" s="53">
        <v>10475</v>
      </c>
      <c r="AP9" s="53">
        <v>1820</v>
      </c>
      <c r="AQ9" s="53">
        <v>1963</v>
      </c>
      <c r="AR9" s="53">
        <v>9390</v>
      </c>
      <c r="AS9" s="53">
        <v>4242</v>
      </c>
      <c r="AT9" s="53">
        <v>2207</v>
      </c>
      <c r="AU9" s="53">
        <v>1400</v>
      </c>
      <c r="AV9" s="53">
        <v>4108</v>
      </c>
      <c r="AW9" s="53">
        <v>986</v>
      </c>
      <c r="AX9" s="53">
        <v>966</v>
      </c>
      <c r="AY9" s="53">
        <v>770</v>
      </c>
      <c r="AZ9" s="53">
        <v>417</v>
      </c>
      <c r="BA9" s="53">
        <v>2373</v>
      </c>
      <c r="BB9" s="53">
        <v>1212</v>
      </c>
      <c r="BC9" s="53">
        <v>956</v>
      </c>
    </row>
    <row r="10" spans="1:55" ht="13.5" customHeight="1" x14ac:dyDescent="0.3">
      <c r="A10" s="24" t="s">
        <v>76</v>
      </c>
      <c r="B10" s="53">
        <v>97793</v>
      </c>
      <c r="C10" s="53">
        <v>32966</v>
      </c>
      <c r="D10" s="53">
        <v>12635</v>
      </c>
      <c r="E10" s="53">
        <v>20331</v>
      </c>
      <c r="F10" s="53">
        <v>4118</v>
      </c>
      <c r="G10" s="53">
        <v>4032</v>
      </c>
      <c r="H10" s="53">
        <v>16338</v>
      </c>
      <c r="I10" s="53">
        <v>8215</v>
      </c>
      <c r="J10" s="53">
        <v>4789</v>
      </c>
      <c r="K10" s="53">
        <v>3268</v>
      </c>
      <c r="L10" s="53">
        <v>7184</v>
      </c>
      <c r="M10" s="53">
        <v>2020</v>
      </c>
      <c r="N10" s="53">
        <v>2372</v>
      </c>
      <c r="O10" s="53">
        <v>1765</v>
      </c>
      <c r="P10" s="53">
        <v>1053</v>
      </c>
      <c r="Q10" s="53">
        <v>4621</v>
      </c>
      <c r="R10" s="53">
        <v>2838</v>
      </c>
      <c r="S10" s="53">
        <v>2214</v>
      </c>
      <c r="T10" s="53">
        <v>50849</v>
      </c>
      <c r="U10" s="53">
        <v>17126</v>
      </c>
      <c r="V10" s="53">
        <v>6605</v>
      </c>
      <c r="W10" s="53">
        <v>10521</v>
      </c>
      <c r="X10" s="53">
        <v>2122</v>
      </c>
      <c r="Y10" s="53">
        <v>2127</v>
      </c>
      <c r="Z10" s="53">
        <v>8387</v>
      </c>
      <c r="AA10" s="53">
        <v>4409</v>
      </c>
      <c r="AB10" s="53">
        <v>2441</v>
      </c>
      <c r="AC10" s="53">
        <v>1719</v>
      </c>
      <c r="AD10" s="53">
        <v>3772</v>
      </c>
      <c r="AE10" s="53">
        <v>1038</v>
      </c>
      <c r="AF10" s="53">
        <v>1260</v>
      </c>
      <c r="AG10" s="53">
        <v>912</v>
      </c>
      <c r="AH10" s="53">
        <v>552</v>
      </c>
      <c r="AI10" s="53">
        <v>2414</v>
      </c>
      <c r="AJ10" s="53">
        <v>1453</v>
      </c>
      <c r="AK10" s="53">
        <v>1117</v>
      </c>
      <c r="AL10" s="53">
        <v>46944</v>
      </c>
      <c r="AM10" s="53">
        <v>15840</v>
      </c>
      <c r="AN10" s="53">
        <v>6030</v>
      </c>
      <c r="AO10" s="53">
        <v>9810</v>
      </c>
      <c r="AP10" s="53">
        <v>1996</v>
      </c>
      <c r="AQ10" s="53">
        <v>1905</v>
      </c>
      <c r="AR10" s="53">
        <v>7951</v>
      </c>
      <c r="AS10" s="53">
        <v>3806</v>
      </c>
      <c r="AT10" s="53">
        <v>2348</v>
      </c>
      <c r="AU10" s="53">
        <v>1549</v>
      </c>
      <c r="AV10" s="53">
        <v>3412</v>
      </c>
      <c r="AW10" s="53">
        <v>982</v>
      </c>
      <c r="AX10" s="53">
        <v>1112</v>
      </c>
      <c r="AY10" s="53">
        <v>853</v>
      </c>
      <c r="AZ10" s="53">
        <v>501</v>
      </c>
      <c r="BA10" s="53">
        <v>2207</v>
      </c>
      <c r="BB10" s="53">
        <v>1385</v>
      </c>
      <c r="BC10" s="53">
        <v>1097</v>
      </c>
    </row>
    <row r="11" spans="1:55" ht="13.5" customHeight="1" x14ac:dyDescent="0.3">
      <c r="A11" s="24" t="s">
        <v>77</v>
      </c>
      <c r="B11" s="53">
        <v>116328</v>
      </c>
      <c r="C11" s="53">
        <v>44356</v>
      </c>
      <c r="D11" s="53">
        <v>17113</v>
      </c>
      <c r="E11" s="53">
        <v>27243</v>
      </c>
      <c r="F11" s="53">
        <v>5802</v>
      </c>
      <c r="G11" s="53">
        <v>4695</v>
      </c>
      <c r="H11" s="53">
        <v>17773</v>
      </c>
      <c r="I11" s="53">
        <v>9063</v>
      </c>
      <c r="J11" s="53">
        <v>5572</v>
      </c>
      <c r="K11" s="53">
        <v>2715</v>
      </c>
      <c r="L11" s="53">
        <v>7607</v>
      </c>
      <c r="M11" s="53">
        <v>2013</v>
      </c>
      <c r="N11" s="53">
        <v>2751</v>
      </c>
      <c r="O11" s="53">
        <v>1965</v>
      </c>
      <c r="P11" s="53">
        <v>1357</v>
      </c>
      <c r="Q11" s="53">
        <v>4878</v>
      </c>
      <c r="R11" s="53">
        <v>3391</v>
      </c>
      <c r="S11" s="53">
        <v>2390</v>
      </c>
      <c r="T11" s="53">
        <v>63150</v>
      </c>
      <c r="U11" s="53">
        <v>22949</v>
      </c>
      <c r="V11" s="53">
        <v>8900</v>
      </c>
      <c r="W11" s="53">
        <v>14049</v>
      </c>
      <c r="X11" s="53">
        <v>3016</v>
      </c>
      <c r="Y11" s="53">
        <v>2711</v>
      </c>
      <c r="Z11" s="53">
        <v>9738</v>
      </c>
      <c r="AA11" s="53">
        <v>5269</v>
      </c>
      <c r="AB11" s="53">
        <v>3118</v>
      </c>
      <c r="AC11" s="53">
        <v>1461</v>
      </c>
      <c r="AD11" s="53">
        <v>4318</v>
      </c>
      <c r="AE11" s="53">
        <v>1157</v>
      </c>
      <c r="AF11" s="53">
        <v>1539</v>
      </c>
      <c r="AG11" s="53">
        <v>1158</v>
      </c>
      <c r="AH11" s="53">
        <v>781</v>
      </c>
      <c r="AI11" s="53">
        <v>2680</v>
      </c>
      <c r="AJ11" s="53">
        <v>1894</v>
      </c>
      <c r="AK11" s="53">
        <v>1361</v>
      </c>
      <c r="AL11" s="53">
        <v>53178</v>
      </c>
      <c r="AM11" s="53">
        <v>21407</v>
      </c>
      <c r="AN11" s="53">
        <v>8213</v>
      </c>
      <c r="AO11" s="53">
        <v>13194</v>
      </c>
      <c r="AP11" s="53">
        <v>2786</v>
      </c>
      <c r="AQ11" s="53">
        <v>1984</v>
      </c>
      <c r="AR11" s="53">
        <v>8035</v>
      </c>
      <c r="AS11" s="53">
        <v>3794</v>
      </c>
      <c r="AT11" s="53">
        <v>2454</v>
      </c>
      <c r="AU11" s="53">
        <v>1254</v>
      </c>
      <c r="AV11" s="53">
        <v>3289</v>
      </c>
      <c r="AW11" s="53">
        <v>856</v>
      </c>
      <c r="AX11" s="53">
        <v>1212</v>
      </c>
      <c r="AY11" s="53">
        <v>807</v>
      </c>
      <c r="AZ11" s="53">
        <v>576</v>
      </c>
      <c r="BA11" s="53">
        <v>2198</v>
      </c>
      <c r="BB11" s="53">
        <v>1497</v>
      </c>
      <c r="BC11" s="53">
        <v>1029</v>
      </c>
    </row>
    <row r="12" spans="1:55" ht="13.5" customHeight="1" x14ac:dyDescent="0.3">
      <c r="A12" s="24" t="s">
        <v>78</v>
      </c>
      <c r="B12" s="53">
        <v>121270</v>
      </c>
      <c r="C12" s="53">
        <v>50623</v>
      </c>
      <c r="D12" s="53">
        <v>17390</v>
      </c>
      <c r="E12" s="53">
        <v>33233</v>
      </c>
      <c r="F12" s="53">
        <v>5054</v>
      </c>
      <c r="G12" s="53">
        <v>4330</v>
      </c>
      <c r="H12" s="53">
        <v>19683</v>
      </c>
      <c r="I12" s="53">
        <v>9800</v>
      </c>
      <c r="J12" s="53">
        <v>5221</v>
      </c>
      <c r="K12" s="53">
        <v>2144</v>
      </c>
      <c r="L12" s="53">
        <v>8066</v>
      </c>
      <c r="M12" s="53">
        <v>1670</v>
      </c>
      <c r="N12" s="53">
        <v>2232</v>
      </c>
      <c r="O12" s="53">
        <v>1643</v>
      </c>
      <c r="P12" s="53">
        <v>1120</v>
      </c>
      <c r="Q12" s="53">
        <v>4332</v>
      </c>
      <c r="R12" s="53">
        <v>3055</v>
      </c>
      <c r="S12" s="53">
        <v>2297</v>
      </c>
      <c r="T12" s="53">
        <v>68301</v>
      </c>
      <c r="U12" s="53">
        <v>27140</v>
      </c>
      <c r="V12" s="53">
        <v>9412</v>
      </c>
      <c r="W12" s="53">
        <v>17728</v>
      </c>
      <c r="X12" s="53">
        <v>2868</v>
      </c>
      <c r="Y12" s="53">
        <v>2586</v>
      </c>
      <c r="Z12" s="53">
        <v>11161</v>
      </c>
      <c r="AA12" s="53">
        <v>6018</v>
      </c>
      <c r="AB12" s="53">
        <v>2889</v>
      </c>
      <c r="AC12" s="53">
        <v>1228</v>
      </c>
      <c r="AD12" s="53">
        <v>4867</v>
      </c>
      <c r="AE12" s="53">
        <v>982</v>
      </c>
      <c r="AF12" s="53">
        <v>1323</v>
      </c>
      <c r="AG12" s="53">
        <v>964</v>
      </c>
      <c r="AH12" s="53">
        <v>686</v>
      </c>
      <c r="AI12" s="53">
        <v>2398</v>
      </c>
      <c r="AJ12" s="53">
        <v>1784</v>
      </c>
      <c r="AK12" s="53">
        <v>1407</v>
      </c>
      <c r="AL12" s="53">
        <v>52969</v>
      </c>
      <c r="AM12" s="53">
        <v>23483</v>
      </c>
      <c r="AN12" s="53">
        <v>7978</v>
      </c>
      <c r="AO12" s="53">
        <v>15505</v>
      </c>
      <c r="AP12" s="53">
        <v>2186</v>
      </c>
      <c r="AQ12" s="53">
        <v>1744</v>
      </c>
      <c r="AR12" s="53">
        <v>8522</v>
      </c>
      <c r="AS12" s="53">
        <v>3782</v>
      </c>
      <c r="AT12" s="53">
        <v>2332</v>
      </c>
      <c r="AU12" s="53">
        <v>916</v>
      </c>
      <c r="AV12" s="53">
        <v>3199</v>
      </c>
      <c r="AW12" s="53">
        <v>688</v>
      </c>
      <c r="AX12" s="53">
        <v>909</v>
      </c>
      <c r="AY12" s="53">
        <v>679</v>
      </c>
      <c r="AZ12" s="53">
        <v>434</v>
      </c>
      <c r="BA12" s="53">
        <v>1934</v>
      </c>
      <c r="BB12" s="53">
        <v>1271</v>
      </c>
      <c r="BC12" s="53">
        <v>890</v>
      </c>
    </row>
    <row r="13" spans="1:55" ht="13.5" customHeight="1" x14ac:dyDescent="0.3">
      <c r="A13" s="24" t="s">
        <v>79</v>
      </c>
      <c r="B13" s="53">
        <v>118872</v>
      </c>
      <c r="C13" s="53">
        <v>48408</v>
      </c>
      <c r="D13" s="53">
        <v>14748</v>
      </c>
      <c r="E13" s="53">
        <v>33660</v>
      </c>
      <c r="F13" s="53">
        <v>4191</v>
      </c>
      <c r="G13" s="53">
        <v>3927</v>
      </c>
      <c r="H13" s="53">
        <v>21246</v>
      </c>
      <c r="I13" s="53">
        <v>10131</v>
      </c>
      <c r="J13" s="53">
        <v>4804</v>
      </c>
      <c r="K13" s="53">
        <v>1907</v>
      </c>
      <c r="L13" s="53">
        <v>9485</v>
      </c>
      <c r="M13" s="53">
        <v>1461</v>
      </c>
      <c r="N13" s="53">
        <v>1816</v>
      </c>
      <c r="O13" s="53">
        <v>1402</v>
      </c>
      <c r="P13" s="53">
        <v>904</v>
      </c>
      <c r="Q13" s="53">
        <v>4487</v>
      </c>
      <c r="R13" s="53">
        <v>2710</v>
      </c>
      <c r="S13" s="53">
        <v>1993</v>
      </c>
      <c r="T13" s="53">
        <v>65081</v>
      </c>
      <c r="U13" s="53">
        <v>25943</v>
      </c>
      <c r="V13" s="53">
        <v>7951</v>
      </c>
      <c r="W13" s="53">
        <v>17992</v>
      </c>
      <c r="X13" s="53">
        <v>2337</v>
      </c>
      <c r="Y13" s="53">
        <v>2199</v>
      </c>
      <c r="Z13" s="53">
        <v>11465</v>
      </c>
      <c r="AA13" s="53">
        <v>5833</v>
      </c>
      <c r="AB13" s="53">
        <v>2639</v>
      </c>
      <c r="AC13" s="53">
        <v>1008</v>
      </c>
      <c r="AD13" s="53">
        <v>5600</v>
      </c>
      <c r="AE13" s="53">
        <v>772</v>
      </c>
      <c r="AF13" s="53">
        <v>1008</v>
      </c>
      <c r="AG13" s="53">
        <v>774</v>
      </c>
      <c r="AH13" s="53">
        <v>515</v>
      </c>
      <c r="AI13" s="53">
        <v>2350</v>
      </c>
      <c r="AJ13" s="53">
        <v>1529</v>
      </c>
      <c r="AK13" s="53">
        <v>1109</v>
      </c>
      <c r="AL13" s="53">
        <v>53791</v>
      </c>
      <c r="AM13" s="53">
        <v>22465</v>
      </c>
      <c r="AN13" s="53">
        <v>6797</v>
      </c>
      <c r="AO13" s="53">
        <v>15668</v>
      </c>
      <c r="AP13" s="53">
        <v>1854</v>
      </c>
      <c r="AQ13" s="53">
        <v>1728</v>
      </c>
      <c r="AR13" s="53">
        <v>9781</v>
      </c>
      <c r="AS13" s="53">
        <v>4298</v>
      </c>
      <c r="AT13" s="53">
        <v>2165</v>
      </c>
      <c r="AU13" s="53">
        <v>899</v>
      </c>
      <c r="AV13" s="53">
        <v>3885</v>
      </c>
      <c r="AW13" s="53">
        <v>689</v>
      </c>
      <c r="AX13" s="53">
        <v>808</v>
      </c>
      <c r="AY13" s="53">
        <v>628</v>
      </c>
      <c r="AZ13" s="53">
        <v>389</v>
      </c>
      <c r="BA13" s="53">
        <v>2137</v>
      </c>
      <c r="BB13" s="53">
        <v>1181</v>
      </c>
      <c r="BC13" s="53">
        <v>884</v>
      </c>
    </row>
    <row r="14" spans="1:55" ht="13.5" customHeight="1" x14ac:dyDescent="0.3">
      <c r="A14" s="24" t="s">
        <v>80</v>
      </c>
      <c r="B14" s="53">
        <v>139364</v>
      </c>
      <c r="C14" s="53">
        <v>53302</v>
      </c>
      <c r="D14" s="53">
        <v>16759</v>
      </c>
      <c r="E14" s="53">
        <v>36543</v>
      </c>
      <c r="F14" s="53">
        <v>4681</v>
      </c>
      <c r="G14" s="53">
        <v>4865</v>
      </c>
      <c r="H14" s="53">
        <v>26901</v>
      </c>
      <c r="I14" s="53">
        <v>11361</v>
      </c>
      <c r="J14" s="53">
        <v>5352</v>
      </c>
      <c r="K14" s="53">
        <v>2742</v>
      </c>
      <c r="L14" s="53">
        <v>12080</v>
      </c>
      <c r="M14" s="53">
        <v>1866</v>
      </c>
      <c r="N14" s="53">
        <v>2247</v>
      </c>
      <c r="O14" s="53">
        <v>1750</v>
      </c>
      <c r="P14" s="53">
        <v>1037</v>
      </c>
      <c r="Q14" s="53">
        <v>5550</v>
      </c>
      <c r="R14" s="53">
        <v>3009</v>
      </c>
      <c r="S14" s="53">
        <v>2621</v>
      </c>
      <c r="T14" s="53">
        <v>74205</v>
      </c>
      <c r="U14" s="53">
        <v>28234</v>
      </c>
      <c r="V14" s="53">
        <v>8700</v>
      </c>
      <c r="W14" s="53">
        <v>19534</v>
      </c>
      <c r="X14" s="53">
        <v>2457</v>
      </c>
      <c r="Y14" s="53">
        <v>2596</v>
      </c>
      <c r="Z14" s="53">
        <v>14240</v>
      </c>
      <c r="AA14" s="53">
        <v>6167</v>
      </c>
      <c r="AB14" s="53">
        <v>2762</v>
      </c>
      <c r="AC14" s="53">
        <v>1348</v>
      </c>
      <c r="AD14" s="53">
        <v>6790</v>
      </c>
      <c r="AE14" s="53">
        <v>978</v>
      </c>
      <c r="AF14" s="53">
        <v>1195</v>
      </c>
      <c r="AG14" s="53">
        <v>974</v>
      </c>
      <c r="AH14" s="53">
        <v>586</v>
      </c>
      <c r="AI14" s="53">
        <v>2824</v>
      </c>
      <c r="AJ14" s="53">
        <v>1623</v>
      </c>
      <c r="AK14" s="53">
        <v>1431</v>
      </c>
      <c r="AL14" s="53">
        <v>65159</v>
      </c>
      <c r="AM14" s="53">
        <v>25068</v>
      </c>
      <c r="AN14" s="53">
        <v>8059</v>
      </c>
      <c r="AO14" s="53">
        <v>17009</v>
      </c>
      <c r="AP14" s="53">
        <v>2224</v>
      </c>
      <c r="AQ14" s="53">
        <v>2269</v>
      </c>
      <c r="AR14" s="53">
        <v>12661</v>
      </c>
      <c r="AS14" s="53">
        <v>5194</v>
      </c>
      <c r="AT14" s="53">
        <v>2590</v>
      </c>
      <c r="AU14" s="53">
        <v>1394</v>
      </c>
      <c r="AV14" s="53">
        <v>5290</v>
      </c>
      <c r="AW14" s="53">
        <v>888</v>
      </c>
      <c r="AX14" s="53">
        <v>1052</v>
      </c>
      <c r="AY14" s="53">
        <v>776</v>
      </c>
      <c r="AZ14" s="53">
        <v>451</v>
      </c>
      <c r="BA14" s="53">
        <v>2726</v>
      </c>
      <c r="BB14" s="53">
        <v>1386</v>
      </c>
      <c r="BC14" s="53">
        <v>1190</v>
      </c>
    </row>
    <row r="15" spans="1:55" ht="13.5" customHeight="1" x14ac:dyDescent="0.3">
      <c r="A15" s="24" t="s">
        <v>81</v>
      </c>
      <c r="B15" s="53">
        <v>160638</v>
      </c>
      <c r="C15" s="53">
        <v>56717</v>
      </c>
      <c r="D15" s="53">
        <v>20327</v>
      </c>
      <c r="E15" s="53">
        <v>36390</v>
      </c>
      <c r="F15" s="53">
        <v>5988</v>
      </c>
      <c r="G15" s="53">
        <v>6072</v>
      </c>
      <c r="H15" s="53">
        <v>30973</v>
      </c>
      <c r="I15" s="53">
        <v>13659</v>
      </c>
      <c r="J15" s="53">
        <v>6614</v>
      </c>
      <c r="K15" s="53">
        <v>3776</v>
      </c>
      <c r="L15" s="53">
        <v>13759</v>
      </c>
      <c r="M15" s="53">
        <v>2616</v>
      </c>
      <c r="N15" s="53">
        <v>2923</v>
      </c>
      <c r="O15" s="53">
        <v>2355</v>
      </c>
      <c r="P15" s="53">
        <v>1239</v>
      </c>
      <c r="Q15" s="53">
        <v>6742</v>
      </c>
      <c r="R15" s="53">
        <v>3846</v>
      </c>
      <c r="S15" s="53">
        <v>3359</v>
      </c>
      <c r="T15" s="53">
        <v>85864</v>
      </c>
      <c r="U15" s="53">
        <v>30097</v>
      </c>
      <c r="V15" s="53">
        <v>10499</v>
      </c>
      <c r="W15" s="53">
        <v>19598</v>
      </c>
      <c r="X15" s="53">
        <v>3136</v>
      </c>
      <c r="Y15" s="53">
        <v>3310</v>
      </c>
      <c r="Z15" s="53">
        <v>16878</v>
      </c>
      <c r="AA15" s="53">
        <v>7268</v>
      </c>
      <c r="AB15" s="53">
        <v>3430</v>
      </c>
      <c r="AC15" s="53">
        <v>1752</v>
      </c>
      <c r="AD15" s="53">
        <v>7684</v>
      </c>
      <c r="AE15" s="53">
        <v>1385</v>
      </c>
      <c r="AF15" s="53">
        <v>1583</v>
      </c>
      <c r="AG15" s="53">
        <v>1276</v>
      </c>
      <c r="AH15" s="53">
        <v>708</v>
      </c>
      <c r="AI15" s="53">
        <v>3442</v>
      </c>
      <c r="AJ15" s="53">
        <v>2041</v>
      </c>
      <c r="AK15" s="53">
        <v>1874</v>
      </c>
      <c r="AL15" s="53">
        <v>74774</v>
      </c>
      <c r="AM15" s="53">
        <v>26620</v>
      </c>
      <c r="AN15" s="53">
        <v>9828</v>
      </c>
      <c r="AO15" s="53">
        <v>16792</v>
      </c>
      <c r="AP15" s="53">
        <v>2852</v>
      </c>
      <c r="AQ15" s="53">
        <v>2762</v>
      </c>
      <c r="AR15" s="53">
        <v>14095</v>
      </c>
      <c r="AS15" s="53">
        <v>6391</v>
      </c>
      <c r="AT15" s="53">
        <v>3184</v>
      </c>
      <c r="AU15" s="53">
        <v>2024</v>
      </c>
      <c r="AV15" s="53">
        <v>6075</v>
      </c>
      <c r="AW15" s="53">
        <v>1231</v>
      </c>
      <c r="AX15" s="53">
        <v>1340</v>
      </c>
      <c r="AY15" s="53">
        <v>1079</v>
      </c>
      <c r="AZ15" s="53">
        <v>531</v>
      </c>
      <c r="BA15" s="53">
        <v>3300</v>
      </c>
      <c r="BB15" s="53">
        <v>1805</v>
      </c>
      <c r="BC15" s="53">
        <v>1485</v>
      </c>
    </row>
    <row r="16" spans="1:55" ht="13.5" customHeight="1" x14ac:dyDescent="0.3">
      <c r="A16" s="24" t="s">
        <v>82</v>
      </c>
      <c r="B16" s="53">
        <v>165063</v>
      </c>
      <c r="C16" s="53">
        <v>55057</v>
      </c>
      <c r="D16" s="53">
        <v>21518</v>
      </c>
      <c r="E16" s="53">
        <v>33539</v>
      </c>
      <c r="F16" s="53">
        <v>6833</v>
      </c>
      <c r="G16" s="53">
        <v>7219</v>
      </c>
      <c r="H16" s="53">
        <v>27667</v>
      </c>
      <c r="I16" s="53">
        <v>14148</v>
      </c>
      <c r="J16" s="53">
        <v>7990</v>
      </c>
      <c r="K16" s="53">
        <v>4432</v>
      </c>
      <c r="L16" s="53">
        <v>13313</v>
      </c>
      <c r="M16" s="53">
        <v>3287</v>
      </c>
      <c r="N16" s="53">
        <v>3800</v>
      </c>
      <c r="O16" s="53">
        <v>3041</v>
      </c>
      <c r="P16" s="53">
        <v>1692</v>
      </c>
      <c r="Q16" s="53">
        <v>7445</v>
      </c>
      <c r="R16" s="53">
        <v>5130</v>
      </c>
      <c r="S16" s="53">
        <v>4009</v>
      </c>
      <c r="T16" s="53">
        <v>87665</v>
      </c>
      <c r="U16" s="53">
        <v>28056</v>
      </c>
      <c r="V16" s="53">
        <v>11124</v>
      </c>
      <c r="W16" s="53">
        <v>16932</v>
      </c>
      <c r="X16" s="53">
        <v>3610</v>
      </c>
      <c r="Y16" s="53">
        <v>3941</v>
      </c>
      <c r="Z16" s="53">
        <v>14900</v>
      </c>
      <c r="AA16" s="53">
        <v>7561</v>
      </c>
      <c r="AB16" s="53">
        <v>4292</v>
      </c>
      <c r="AC16" s="53">
        <v>2229</v>
      </c>
      <c r="AD16" s="53">
        <v>7534</v>
      </c>
      <c r="AE16" s="53">
        <v>1848</v>
      </c>
      <c r="AF16" s="53">
        <v>2085</v>
      </c>
      <c r="AG16" s="53">
        <v>1639</v>
      </c>
      <c r="AH16" s="53">
        <v>988</v>
      </c>
      <c r="AI16" s="53">
        <v>3887</v>
      </c>
      <c r="AJ16" s="53">
        <v>2841</v>
      </c>
      <c r="AK16" s="53">
        <v>2254</v>
      </c>
      <c r="AL16" s="53">
        <v>77398</v>
      </c>
      <c r="AM16" s="53">
        <v>27001</v>
      </c>
      <c r="AN16" s="53">
        <v>10394</v>
      </c>
      <c r="AO16" s="53">
        <v>16607</v>
      </c>
      <c r="AP16" s="53">
        <v>3223</v>
      </c>
      <c r="AQ16" s="53">
        <v>3278</v>
      </c>
      <c r="AR16" s="53">
        <v>12767</v>
      </c>
      <c r="AS16" s="53">
        <v>6587</v>
      </c>
      <c r="AT16" s="53">
        <v>3698</v>
      </c>
      <c r="AU16" s="53">
        <v>2203</v>
      </c>
      <c r="AV16" s="53">
        <v>5779</v>
      </c>
      <c r="AW16" s="53">
        <v>1439</v>
      </c>
      <c r="AX16" s="53">
        <v>1715</v>
      </c>
      <c r="AY16" s="53">
        <v>1402</v>
      </c>
      <c r="AZ16" s="53">
        <v>704</v>
      </c>
      <c r="BA16" s="53">
        <v>3558</v>
      </c>
      <c r="BB16" s="53">
        <v>2289</v>
      </c>
      <c r="BC16" s="53">
        <v>1755</v>
      </c>
    </row>
    <row r="17" spans="1:55" ht="13.5" customHeight="1" x14ac:dyDescent="0.3">
      <c r="A17" s="24" t="s">
        <v>83</v>
      </c>
      <c r="B17" s="53">
        <v>178003</v>
      </c>
      <c r="C17" s="53">
        <v>56826</v>
      </c>
      <c r="D17" s="53">
        <v>22904</v>
      </c>
      <c r="E17" s="53">
        <v>33922</v>
      </c>
      <c r="F17" s="53">
        <v>8695</v>
      </c>
      <c r="G17" s="53">
        <v>8232</v>
      </c>
      <c r="H17" s="53">
        <v>26670</v>
      </c>
      <c r="I17" s="53">
        <v>15188</v>
      </c>
      <c r="J17" s="53">
        <v>9550</v>
      </c>
      <c r="K17" s="53">
        <v>4213</v>
      </c>
      <c r="L17" s="53">
        <v>13876</v>
      </c>
      <c r="M17" s="53">
        <v>4247</v>
      </c>
      <c r="N17" s="53">
        <v>4872</v>
      </c>
      <c r="O17" s="53">
        <v>3939</v>
      </c>
      <c r="P17" s="53">
        <v>2280</v>
      </c>
      <c r="Q17" s="53">
        <v>8018</v>
      </c>
      <c r="R17" s="53">
        <v>6335</v>
      </c>
      <c r="S17" s="53">
        <v>5062</v>
      </c>
      <c r="T17" s="53">
        <v>94786</v>
      </c>
      <c r="U17" s="53">
        <v>28898</v>
      </c>
      <c r="V17" s="53">
        <v>11597</v>
      </c>
      <c r="W17" s="53">
        <v>17301</v>
      </c>
      <c r="X17" s="53">
        <v>4547</v>
      </c>
      <c r="Y17" s="53">
        <v>4484</v>
      </c>
      <c r="Z17" s="53">
        <v>14530</v>
      </c>
      <c r="AA17" s="53">
        <v>8189</v>
      </c>
      <c r="AB17" s="53">
        <v>5098</v>
      </c>
      <c r="AC17" s="53">
        <v>2090</v>
      </c>
      <c r="AD17" s="53">
        <v>7916</v>
      </c>
      <c r="AE17" s="53">
        <v>2336</v>
      </c>
      <c r="AF17" s="53">
        <v>2623</v>
      </c>
      <c r="AG17" s="53">
        <v>2179</v>
      </c>
      <c r="AH17" s="53">
        <v>1298</v>
      </c>
      <c r="AI17" s="53">
        <v>4318</v>
      </c>
      <c r="AJ17" s="53">
        <v>3504</v>
      </c>
      <c r="AK17" s="53">
        <v>2776</v>
      </c>
      <c r="AL17" s="53">
        <v>83217</v>
      </c>
      <c r="AM17" s="53">
        <v>27928</v>
      </c>
      <c r="AN17" s="53">
        <v>11307</v>
      </c>
      <c r="AO17" s="53">
        <v>16621</v>
      </c>
      <c r="AP17" s="53">
        <v>4148</v>
      </c>
      <c r="AQ17" s="53">
        <v>3748</v>
      </c>
      <c r="AR17" s="53">
        <v>12140</v>
      </c>
      <c r="AS17" s="53">
        <v>6999</v>
      </c>
      <c r="AT17" s="53">
        <v>4452</v>
      </c>
      <c r="AU17" s="53">
        <v>2123</v>
      </c>
      <c r="AV17" s="53">
        <v>5960</v>
      </c>
      <c r="AW17" s="53">
        <v>1911</v>
      </c>
      <c r="AX17" s="53">
        <v>2249</v>
      </c>
      <c r="AY17" s="53">
        <v>1760</v>
      </c>
      <c r="AZ17" s="53">
        <v>982</v>
      </c>
      <c r="BA17" s="53">
        <v>3700</v>
      </c>
      <c r="BB17" s="53">
        <v>2831</v>
      </c>
      <c r="BC17" s="53">
        <v>2286</v>
      </c>
    </row>
    <row r="18" spans="1:55" ht="13.5" customHeight="1" x14ac:dyDescent="0.3">
      <c r="A18" s="24" t="s">
        <v>84</v>
      </c>
      <c r="B18" s="53">
        <v>162365</v>
      </c>
      <c r="C18" s="53">
        <v>47358</v>
      </c>
      <c r="D18" s="53">
        <v>20489</v>
      </c>
      <c r="E18" s="53">
        <v>26869</v>
      </c>
      <c r="F18" s="53">
        <v>9085</v>
      </c>
      <c r="G18" s="53">
        <v>8344</v>
      </c>
      <c r="H18" s="53">
        <v>21874</v>
      </c>
      <c r="I18" s="53">
        <v>13558</v>
      </c>
      <c r="J18" s="53">
        <v>9664</v>
      </c>
      <c r="K18" s="53">
        <v>3013</v>
      </c>
      <c r="L18" s="53">
        <v>12759</v>
      </c>
      <c r="M18" s="53">
        <v>4596</v>
      </c>
      <c r="N18" s="53">
        <v>5329</v>
      </c>
      <c r="O18" s="53">
        <v>4248</v>
      </c>
      <c r="P18" s="53">
        <v>2746</v>
      </c>
      <c r="Q18" s="53">
        <v>7695</v>
      </c>
      <c r="R18" s="53">
        <v>6657</v>
      </c>
      <c r="S18" s="53">
        <v>5439</v>
      </c>
      <c r="T18" s="53">
        <v>85864</v>
      </c>
      <c r="U18" s="53">
        <v>24512</v>
      </c>
      <c r="V18" s="53">
        <v>10454</v>
      </c>
      <c r="W18" s="53">
        <v>14058</v>
      </c>
      <c r="X18" s="53">
        <v>4613</v>
      </c>
      <c r="Y18" s="53">
        <v>4400</v>
      </c>
      <c r="Z18" s="53">
        <v>11882</v>
      </c>
      <c r="AA18" s="53">
        <v>7256</v>
      </c>
      <c r="AB18" s="53">
        <v>5067</v>
      </c>
      <c r="AC18" s="53">
        <v>1528</v>
      </c>
      <c r="AD18" s="53">
        <v>7150</v>
      </c>
      <c r="AE18" s="53">
        <v>2567</v>
      </c>
      <c r="AF18" s="53">
        <v>2748</v>
      </c>
      <c r="AG18" s="53">
        <v>2308</v>
      </c>
      <c r="AH18" s="53">
        <v>1483</v>
      </c>
      <c r="AI18" s="53">
        <v>3995</v>
      </c>
      <c r="AJ18" s="53">
        <v>3508</v>
      </c>
      <c r="AK18" s="53">
        <v>2847</v>
      </c>
      <c r="AL18" s="53">
        <v>76501</v>
      </c>
      <c r="AM18" s="53">
        <v>22846</v>
      </c>
      <c r="AN18" s="53">
        <v>10035</v>
      </c>
      <c r="AO18" s="53">
        <v>12811</v>
      </c>
      <c r="AP18" s="53">
        <v>4472</v>
      </c>
      <c r="AQ18" s="53">
        <v>3944</v>
      </c>
      <c r="AR18" s="53">
        <v>9992</v>
      </c>
      <c r="AS18" s="53">
        <v>6302</v>
      </c>
      <c r="AT18" s="53">
        <v>4597</v>
      </c>
      <c r="AU18" s="53">
        <v>1485</v>
      </c>
      <c r="AV18" s="53">
        <v>5609</v>
      </c>
      <c r="AW18" s="53">
        <v>2029</v>
      </c>
      <c r="AX18" s="53">
        <v>2581</v>
      </c>
      <c r="AY18" s="53">
        <v>1940</v>
      </c>
      <c r="AZ18" s="53">
        <v>1263</v>
      </c>
      <c r="BA18" s="53">
        <v>3700</v>
      </c>
      <c r="BB18" s="53">
        <v>3149</v>
      </c>
      <c r="BC18" s="53">
        <v>2592</v>
      </c>
    </row>
    <row r="19" spans="1:55" ht="13.5" customHeight="1" x14ac:dyDescent="0.3">
      <c r="A19" s="24" t="s">
        <v>85</v>
      </c>
      <c r="B19" s="53">
        <v>172837</v>
      </c>
      <c r="C19" s="53">
        <v>43120</v>
      </c>
      <c r="D19" s="53">
        <v>20488</v>
      </c>
      <c r="E19" s="53">
        <v>22632</v>
      </c>
      <c r="F19" s="53">
        <v>10965</v>
      </c>
      <c r="G19" s="53">
        <v>9965</v>
      </c>
      <c r="H19" s="53">
        <v>20645</v>
      </c>
      <c r="I19" s="53">
        <v>13967</v>
      </c>
      <c r="J19" s="53">
        <v>11691</v>
      </c>
      <c r="K19" s="53">
        <v>2893</v>
      </c>
      <c r="L19" s="53">
        <v>13157</v>
      </c>
      <c r="M19" s="53">
        <v>5673</v>
      </c>
      <c r="N19" s="53">
        <v>7347</v>
      </c>
      <c r="O19" s="53">
        <v>5585</v>
      </c>
      <c r="P19" s="53">
        <v>3595</v>
      </c>
      <c r="Q19" s="53">
        <v>8654</v>
      </c>
      <c r="R19" s="53">
        <v>8543</v>
      </c>
      <c r="S19" s="53">
        <v>7037</v>
      </c>
      <c r="T19" s="53">
        <v>88120</v>
      </c>
      <c r="U19" s="53">
        <v>22119</v>
      </c>
      <c r="V19" s="53">
        <v>10422</v>
      </c>
      <c r="W19" s="53">
        <v>11697</v>
      </c>
      <c r="X19" s="53">
        <v>5519</v>
      </c>
      <c r="Y19" s="53">
        <v>5008</v>
      </c>
      <c r="Z19" s="53">
        <v>10637</v>
      </c>
      <c r="AA19" s="53">
        <v>7143</v>
      </c>
      <c r="AB19" s="53">
        <v>5926</v>
      </c>
      <c r="AC19" s="53">
        <v>1377</v>
      </c>
      <c r="AD19" s="53">
        <v>6958</v>
      </c>
      <c r="AE19" s="53">
        <v>2937</v>
      </c>
      <c r="AF19" s="53">
        <v>3729</v>
      </c>
      <c r="AG19" s="53">
        <v>2830</v>
      </c>
      <c r="AH19" s="53">
        <v>1834</v>
      </c>
      <c r="AI19" s="53">
        <v>4334</v>
      </c>
      <c r="AJ19" s="53">
        <v>4274</v>
      </c>
      <c r="AK19" s="53">
        <v>3495</v>
      </c>
      <c r="AL19" s="53">
        <v>84717</v>
      </c>
      <c r="AM19" s="53">
        <v>21001</v>
      </c>
      <c r="AN19" s="53">
        <v>10066</v>
      </c>
      <c r="AO19" s="53">
        <v>10935</v>
      </c>
      <c r="AP19" s="53">
        <v>5446</v>
      </c>
      <c r="AQ19" s="53">
        <v>4957</v>
      </c>
      <c r="AR19" s="53">
        <v>10008</v>
      </c>
      <c r="AS19" s="53">
        <v>6824</v>
      </c>
      <c r="AT19" s="53">
        <v>5765</v>
      </c>
      <c r="AU19" s="53">
        <v>1516</v>
      </c>
      <c r="AV19" s="53">
        <v>6199</v>
      </c>
      <c r="AW19" s="53">
        <v>2736</v>
      </c>
      <c r="AX19" s="53">
        <v>3618</v>
      </c>
      <c r="AY19" s="53">
        <v>2755</v>
      </c>
      <c r="AZ19" s="53">
        <v>1761</v>
      </c>
      <c r="BA19" s="53">
        <v>4320</v>
      </c>
      <c r="BB19" s="53">
        <v>4269</v>
      </c>
      <c r="BC19" s="53">
        <v>3542</v>
      </c>
    </row>
    <row r="20" spans="1:55" ht="13.5" customHeight="1" x14ac:dyDescent="0.3">
      <c r="A20" s="24" t="s">
        <v>86</v>
      </c>
      <c r="B20" s="53">
        <v>128300</v>
      </c>
      <c r="C20" s="53">
        <v>27223</v>
      </c>
      <c r="D20" s="53">
        <v>13676</v>
      </c>
      <c r="E20" s="53">
        <v>13547</v>
      </c>
      <c r="F20" s="53">
        <v>8623</v>
      </c>
      <c r="G20" s="53">
        <v>7965</v>
      </c>
      <c r="H20" s="53">
        <v>14627</v>
      </c>
      <c r="I20" s="53">
        <v>9969</v>
      </c>
      <c r="J20" s="53">
        <v>9325</v>
      </c>
      <c r="K20" s="53">
        <v>2043</v>
      </c>
      <c r="L20" s="53">
        <v>9629</v>
      </c>
      <c r="M20" s="53">
        <v>4752</v>
      </c>
      <c r="N20" s="53">
        <v>6291</v>
      </c>
      <c r="O20" s="53">
        <v>4962</v>
      </c>
      <c r="P20" s="53">
        <v>2957</v>
      </c>
      <c r="Q20" s="53">
        <v>6959</v>
      </c>
      <c r="R20" s="53">
        <v>7126</v>
      </c>
      <c r="S20" s="53">
        <v>5849</v>
      </c>
      <c r="T20" s="53">
        <v>63332</v>
      </c>
      <c r="U20" s="53">
        <v>13510</v>
      </c>
      <c r="V20" s="53">
        <v>6775</v>
      </c>
      <c r="W20" s="53">
        <v>6735</v>
      </c>
      <c r="X20" s="53">
        <v>4290</v>
      </c>
      <c r="Y20" s="53">
        <v>3862</v>
      </c>
      <c r="Z20" s="53">
        <v>7138</v>
      </c>
      <c r="AA20" s="53">
        <v>4883</v>
      </c>
      <c r="AB20" s="53">
        <v>4674</v>
      </c>
      <c r="AC20" s="53">
        <v>995</v>
      </c>
      <c r="AD20" s="53">
        <v>4825</v>
      </c>
      <c r="AE20" s="53">
        <v>2408</v>
      </c>
      <c r="AF20" s="53">
        <v>3148</v>
      </c>
      <c r="AG20" s="53">
        <v>2374</v>
      </c>
      <c r="AH20" s="53">
        <v>1528</v>
      </c>
      <c r="AI20" s="53">
        <v>3372</v>
      </c>
      <c r="AJ20" s="53">
        <v>3550</v>
      </c>
      <c r="AK20" s="53">
        <v>2775</v>
      </c>
      <c r="AL20" s="53">
        <v>64968</v>
      </c>
      <c r="AM20" s="53">
        <v>13713</v>
      </c>
      <c r="AN20" s="53">
        <v>6901</v>
      </c>
      <c r="AO20" s="53">
        <v>6812</v>
      </c>
      <c r="AP20" s="53">
        <v>4333</v>
      </c>
      <c r="AQ20" s="53">
        <v>4103</v>
      </c>
      <c r="AR20" s="53">
        <v>7489</v>
      </c>
      <c r="AS20" s="53">
        <v>5086</v>
      </c>
      <c r="AT20" s="53">
        <v>4651</v>
      </c>
      <c r="AU20" s="53">
        <v>1048</v>
      </c>
      <c r="AV20" s="53">
        <v>4804</v>
      </c>
      <c r="AW20" s="53">
        <v>2344</v>
      </c>
      <c r="AX20" s="53">
        <v>3143</v>
      </c>
      <c r="AY20" s="53">
        <v>2588</v>
      </c>
      <c r="AZ20" s="53">
        <v>1429</v>
      </c>
      <c r="BA20" s="53">
        <v>3587</v>
      </c>
      <c r="BB20" s="53">
        <v>3576</v>
      </c>
      <c r="BC20" s="53">
        <v>3074</v>
      </c>
    </row>
    <row r="21" spans="1:55" ht="13.5" customHeight="1" x14ac:dyDescent="0.3">
      <c r="A21" s="24" t="s">
        <v>87</v>
      </c>
      <c r="B21" s="53">
        <v>97373</v>
      </c>
      <c r="C21" s="53">
        <v>17885</v>
      </c>
      <c r="D21" s="53">
        <v>9180</v>
      </c>
      <c r="E21" s="53">
        <v>8705</v>
      </c>
      <c r="F21" s="53">
        <v>6421</v>
      </c>
      <c r="G21" s="53">
        <v>6506</v>
      </c>
      <c r="H21" s="53">
        <v>10431</v>
      </c>
      <c r="I21" s="53">
        <v>7924</v>
      </c>
      <c r="J21" s="53">
        <v>7199</v>
      </c>
      <c r="K21" s="53">
        <v>1289</v>
      </c>
      <c r="L21" s="53">
        <v>7626</v>
      </c>
      <c r="M21" s="53">
        <v>3668</v>
      </c>
      <c r="N21" s="53">
        <v>5119</v>
      </c>
      <c r="O21" s="53">
        <v>4464</v>
      </c>
      <c r="P21" s="53">
        <v>2457</v>
      </c>
      <c r="Q21" s="53">
        <v>5683</v>
      </c>
      <c r="R21" s="53">
        <v>5753</v>
      </c>
      <c r="S21" s="53">
        <v>4948</v>
      </c>
      <c r="T21" s="53">
        <v>46785</v>
      </c>
      <c r="U21" s="53">
        <v>8462</v>
      </c>
      <c r="V21" s="53">
        <v>4428</v>
      </c>
      <c r="W21" s="53">
        <v>4034</v>
      </c>
      <c r="X21" s="53">
        <v>3215</v>
      </c>
      <c r="Y21" s="53">
        <v>3059</v>
      </c>
      <c r="Z21" s="53">
        <v>4891</v>
      </c>
      <c r="AA21" s="53">
        <v>3882</v>
      </c>
      <c r="AB21" s="53">
        <v>3406</v>
      </c>
      <c r="AC21" s="53">
        <v>641</v>
      </c>
      <c r="AD21" s="53">
        <v>3720</v>
      </c>
      <c r="AE21" s="53">
        <v>1829</v>
      </c>
      <c r="AF21" s="53">
        <v>2410</v>
      </c>
      <c r="AG21" s="53">
        <v>2171</v>
      </c>
      <c r="AH21" s="53">
        <v>1216</v>
      </c>
      <c r="AI21" s="53">
        <v>2694</v>
      </c>
      <c r="AJ21" s="53">
        <v>2743</v>
      </c>
      <c r="AK21" s="53">
        <v>2446</v>
      </c>
      <c r="AL21" s="53">
        <v>50588</v>
      </c>
      <c r="AM21" s="53">
        <v>9423</v>
      </c>
      <c r="AN21" s="53">
        <v>4752</v>
      </c>
      <c r="AO21" s="53">
        <v>4671</v>
      </c>
      <c r="AP21" s="53">
        <v>3206</v>
      </c>
      <c r="AQ21" s="53">
        <v>3447</v>
      </c>
      <c r="AR21" s="53">
        <v>5540</v>
      </c>
      <c r="AS21" s="53">
        <v>4042</v>
      </c>
      <c r="AT21" s="53">
        <v>3793</v>
      </c>
      <c r="AU21" s="53">
        <v>648</v>
      </c>
      <c r="AV21" s="53">
        <v>3906</v>
      </c>
      <c r="AW21" s="53">
        <v>1839</v>
      </c>
      <c r="AX21" s="53">
        <v>2709</v>
      </c>
      <c r="AY21" s="53">
        <v>2293</v>
      </c>
      <c r="AZ21" s="53">
        <v>1241</v>
      </c>
      <c r="BA21" s="53">
        <v>2989</v>
      </c>
      <c r="BB21" s="53">
        <v>3010</v>
      </c>
      <c r="BC21" s="53">
        <v>2502</v>
      </c>
    </row>
    <row r="22" spans="1:55" ht="13.5" customHeight="1" x14ac:dyDescent="0.3">
      <c r="A22" s="24" t="s">
        <v>88</v>
      </c>
      <c r="B22" s="53">
        <v>74817</v>
      </c>
      <c r="C22" s="53">
        <v>12990</v>
      </c>
      <c r="D22" s="53">
        <v>6670</v>
      </c>
      <c r="E22" s="53">
        <v>6320</v>
      </c>
      <c r="F22" s="53">
        <v>5018</v>
      </c>
      <c r="G22" s="53">
        <v>4848</v>
      </c>
      <c r="H22" s="53">
        <v>7972</v>
      </c>
      <c r="I22" s="53">
        <v>6034</v>
      </c>
      <c r="J22" s="53">
        <v>5610</v>
      </c>
      <c r="K22" s="53">
        <v>874</v>
      </c>
      <c r="L22" s="53">
        <v>5778</v>
      </c>
      <c r="M22" s="53">
        <v>3083</v>
      </c>
      <c r="N22" s="53">
        <v>4187</v>
      </c>
      <c r="O22" s="53">
        <v>3540</v>
      </c>
      <c r="P22" s="53">
        <v>1994</v>
      </c>
      <c r="Q22" s="53">
        <v>4451</v>
      </c>
      <c r="R22" s="53">
        <v>4562</v>
      </c>
      <c r="S22" s="53">
        <v>3876</v>
      </c>
      <c r="T22" s="53">
        <v>32539</v>
      </c>
      <c r="U22" s="53">
        <v>5679</v>
      </c>
      <c r="V22" s="53">
        <v>2940</v>
      </c>
      <c r="W22" s="53">
        <v>2739</v>
      </c>
      <c r="X22" s="53">
        <v>2111</v>
      </c>
      <c r="Y22" s="53">
        <v>2091</v>
      </c>
      <c r="Z22" s="53">
        <v>3366</v>
      </c>
      <c r="AA22" s="53">
        <v>2739</v>
      </c>
      <c r="AB22" s="53">
        <v>2396</v>
      </c>
      <c r="AC22" s="53">
        <v>379</v>
      </c>
      <c r="AD22" s="53">
        <v>2623</v>
      </c>
      <c r="AE22" s="53">
        <v>1318</v>
      </c>
      <c r="AF22" s="53">
        <v>1836</v>
      </c>
      <c r="AG22" s="53">
        <v>1486</v>
      </c>
      <c r="AH22" s="53">
        <v>860</v>
      </c>
      <c r="AI22" s="53">
        <v>1908</v>
      </c>
      <c r="AJ22" s="53">
        <v>1980</v>
      </c>
      <c r="AK22" s="53">
        <v>1767</v>
      </c>
      <c r="AL22" s="53">
        <v>42278</v>
      </c>
      <c r="AM22" s="53">
        <v>7311</v>
      </c>
      <c r="AN22" s="53">
        <v>3730</v>
      </c>
      <c r="AO22" s="53">
        <v>3581</v>
      </c>
      <c r="AP22" s="53">
        <v>2907</v>
      </c>
      <c r="AQ22" s="53">
        <v>2757</v>
      </c>
      <c r="AR22" s="53">
        <v>4606</v>
      </c>
      <c r="AS22" s="53">
        <v>3295</v>
      </c>
      <c r="AT22" s="53">
        <v>3214</v>
      </c>
      <c r="AU22" s="53">
        <v>495</v>
      </c>
      <c r="AV22" s="53">
        <v>3155</v>
      </c>
      <c r="AW22" s="53">
        <v>1765</v>
      </c>
      <c r="AX22" s="53">
        <v>2351</v>
      </c>
      <c r="AY22" s="53">
        <v>2054</v>
      </c>
      <c r="AZ22" s="53">
        <v>1134</v>
      </c>
      <c r="BA22" s="53">
        <v>2543</v>
      </c>
      <c r="BB22" s="53">
        <v>2582</v>
      </c>
      <c r="BC22" s="53">
        <v>2109</v>
      </c>
    </row>
    <row r="23" spans="1:55" ht="13.5" customHeight="1" x14ac:dyDescent="0.3">
      <c r="A23" s="24" t="s">
        <v>89</v>
      </c>
      <c r="B23" s="53">
        <v>64894</v>
      </c>
      <c r="C23" s="53">
        <v>10268</v>
      </c>
      <c r="D23" s="53">
        <v>5377</v>
      </c>
      <c r="E23" s="53">
        <v>4891</v>
      </c>
      <c r="F23" s="53">
        <v>4556</v>
      </c>
      <c r="G23" s="53">
        <v>4152</v>
      </c>
      <c r="H23" s="53">
        <v>6480</v>
      </c>
      <c r="I23" s="53">
        <v>5229</v>
      </c>
      <c r="J23" s="53">
        <v>5235</v>
      </c>
      <c r="K23" s="53">
        <v>683</v>
      </c>
      <c r="L23" s="53">
        <v>5143</v>
      </c>
      <c r="M23" s="53">
        <v>2814</v>
      </c>
      <c r="N23" s="53">
        <v>3934</v>
      </c>
      <c r="O23" s="53">
        <v>3267</v>
      </c>
      <c r="P23" s="53">
        <v>1998</v>
      </c>
      <c r="Q23" s="53">
        <v>3938</v>
      </c>
      <c r="R23" s="53">
        <v>4243</v>
      </c>
      <c r="S23" s="53">
        <v>2954</v>
      </c>
      <c r="T23" s="53">
        <v>24183</v>
      </c>
      <c r="U23" s="53">
        <v>3824</v>
      </c>
      <c r="V23" s="53">
        <v>2062</v>
      </c>
      <c r="W23" s="53">
        <v>1762</v>
      </c>
      <c r="X23" s="53">
        <v>1700</v>
      </c>
      <c r="Y23" s="53">
        <v>1565</v>
      </c>
      <c r="Z23" s="53">
        <v>2485</v>
      </c>
      <c r="AA23" s="53">
        <v>2027</v>
      </c>
      <c r="AB23" s="53">
        <v>1847</v>
      </c>
      <c r="AC23" s="53">
        <v>240</v>
      </c>
      <c r="AD23" s="53">
        <v>1956</v>
      </c>
      <c r="AE23" s="53">
        <v>972</v>
      </c>
      <c r="AF23" s="53">
        <v>1447</v>
      </c>
      <c r="AG23" s="53">
        <v>1197</v>
      </c>
      <c r="AH23" s="53">
        <v>733</v>
      </c>
      <c r="AI23" s="53">
        <v>1430</v>
      </c>
      <c r="AJ23" s="53">
        <v>1627</v>
      </c>
      <c r="AK23" s="53">
        <v>1133</v>
      </c>
      <c r="AL23" s="53">
        <v>40711</v>
      </c>
      <c r="AM23" s="53">
        <v>6444</v>
      </c>
      <c r="AN23" s="53">
        <v>3315</v>
      </c>
      <c r="AO23" s="53">
        <v>3129</v>
      </c>
      <c r="AP23" s="53">
        <v>2856</v>
      </c>
      <c r="AQ23" s="53">
        <v>2587</v>
      </c>
      <c r="AR23" s="53">
        <v>3995</v>
      </c>
      <c r="AS23" s="53">
        <v>3202</v>
      </c>
      <c r="AT23" s="53">
        <v>3388</v>
      </c>
      <c r="AU23" s="53">
        <v>443</v>
      </c>
      <c r="AV23" s="53">
        <v>3187</v>
      </c>
      <c r="AW23" s="53">
        <v>1842</v>
      </c>
      <c r="AX23" s="53">
        <v>2487</v>
      </c>
      <c r="AY23" s="53">
        <v>2070</v>
      </c>
      <c r="AZ23" s="53">
        <v>1265</v>
      </c>
      <c r="BA23" s="53">
        <v>2508</v>
      </c>
      <c r="BB23" s="53">
        <v>2616</v>
      </c>
      <c r="BC23" s="53">
        <v>1821</v>
      </c>
    </row>
    <row r="24" spans="1:55" ht="13.5" customHeight="1" x14ac:dyDescent="0.3">
      <c r="A24" s="24" t="s">
        <v>90</v>
      </c>
      <c r="B24" s="53">
        <v>40142</v>
      </c>
      <c r="C24" s="53">
        <v>5782</v>
      </c>
      <c r="D24" s="53">
        <v>3070</v>
      </c>
      <c r="E24" s="53">
        <v>2712</v>
      </c>
      <c r="F24" s="53">
        <v>2798</v>
      </c>
      <c r="G24" s="53">
        <v>2466</v>
      </c>
      <c r="H24" s="53">
        <v>3789</v>
      </c>
      <c r="I24" s="53">
        <v>3436</v>
      </c>
      <c r="J24" s="53">
        <v>3208</v>
      </c>
      <c r="K24" s="53">
        <v>470</v>
      </c>
      <c r="L24" s="53">
        <v>3199</v>
      </c>
      <c r="M24" s="53">
        <v>1627</v>
      </c>
      <c r="N24" s="53">
        <v>2609</v>
      </c>
      <c r="O24" s="53">
        <v>2158</v>
      </c>
      <c r="P24" s="53">
        <v>1410</v>
      </c>
      <c r="Q24" s="53">
        <v>2655</v>
      </c>
      <c r="R24" s="53">
        <v>2675</v>
      </c>
      <c r="S24" s="53">
        <v>1860</v>
      </c>
      <c r="T24" s="53">
        <v>12799</v>
      </c>
      <c r="U24" s="53">
        <v>1776</v>
      </c>
      <c r="V24" s="53">
        <v>951</v>
      </c>
      <c r="W24" s="53">
        <v>825</v>
      </c>
      <c r="X24" s="53">
        <v>896</v>
      </c>
      <c r="Y24" s="53">
        <v>811</v>
      </c>
      <c r="Z24" s="53">
        <v>1189</v>
      </c>
      <c r="AA24" s="53">
        <v>1065</v>
      </c>
      <c r="AB24" s="53">
        <v>985</v>
      </c>
      <c r="AC24" s="53">
        <v>134</v>
      </c>
      <c r="AD24" s="53">
        <v>1023</v>
      </c>
      <c r="AE24" s="53">
        <v>493</v>
      </c>
      <c r="AF24" s="53">
        <v>874</v>
      </c>
      <c r="AG24" s="53">
        <v>737</v>
      </c>
      <c r="AH24" s="53">
        <v>475</v>
      </c>
      <c r="AI24" s="53">
        <v>870</v>
      </c>
      <c r="AJ24" s="53">
        <v>890</v>
      </c>
      <c r="AK24" s="53">
        <v>581</v>
      </c>
      <c r="AL24" s="53">
        <v>27343</v>
      </c>
      <c r="AM24" s="53">
        <v>4006</v>
      </c>
      <c r="AN24" s="53">
        <v>2119</v>
      </c>
      <c r="AO24" s="53">
        <v>1887</v>
      </c>
      <c r="AP24" s="53">
        <v>1902</v>
      </c>
      <c r="AQ24" s="53">
        <v>1655</v>
      </c>
      <c r="AR24" s="53">
        <v>2600</v>
      </c>
      <c r="AS24" s="53">
        <v>2371</v>
      </c>
      <c r="AT24" s="53">
        <v>2223</v>
      </c>
      <c r="AU24" s="53">
        <v>336</v>
      </c>
      <c r="AV24" s="53">
        <v>2176</v>
      </c>
      <c r="AW24" s="53">
        <v>1134</v>
      </c>
      <c r="AX24" s="53">
        <v>1735</v>
      </c>
      <c r="AY24" s="53">
        <v>1421</v>
      </c>
      <c r="AZ24" s="53">
        <v>935</v>
      </c>
      <c r="BA24" s="53">
        <v>1785</v>
      </c>
      <c r="BB24" s="53">
        <v>1785</v>
      </c>
      <c r="BC24" s="53">
        <v>1279</v>
      </c>
    </row>
    <row r="25" spans="1:55" ht="13.5" customHeight="1" x14ac:dyDescent="0.3">
      <c r="A25" s="24" t="s">
        <v>91</v>
      </c>
      <c r="B25" s="53">
        <v>13109</v>
      </c>
      <c r="C25" s="53">
        <v>1978</v>
      </c>
      <c r="D25" s="53">
        <v>1054</v>
      </c>
      <c r="E25" s="53">
        <v>924</v>
      </c>
      <c r="F25" s="53">
        <v>977</v>
      </c>
      <c r="G25" s="53">
        <v>814</v>
      </c>
      <c r="H25" s="53">
        <v>1236</v>
      </c>
      <c r="I25" s="53">
        <v>1087</v>
      </c>
      <c r="J25" s="53">
        <v>1083</v>
      </c>
      <c r="K25" s="53">
        <v>154</v>
      </c>
      <c r="L25" s="53">
        <v>1026</v>
      </c>
      <c r="M25" s="53">
        <v>493</v>
      </c>
      <c r="N25" s="53">
        <v>880</v>
      </c>
      <c r="O25" s="53">
        <v>788</v>
      </c>
      <c r="P25" s="53">
        <v>427</v>
      </c>
      <c r="Q25" s="53">
        <v>798</v>
      </c>
      <c r="R25" s="53">
        <v>787</v>
      </c>
      <c r="S25" s="53">
        <v>581</v>
      </c>
      <c r="T25" s="53">
        <v>3175</v>
      </c>
      <c r="U25" s="53">
        <v>455</v>
      </c>
      <c r="V25" s="53">
        <v>239</v>
      </c>
      <c r="W25" s="53">
        <v>216</v>
      </c>
      <c r="X25" s="53">
        <v>255</v>
      </c>
      <c r="Y25" s="53">
        <v>189</v>
      </c>
      <c r="Z25" s="53">
        <v>279</v>
      </c>
      <c r="AA25" s="53">
        <v>238</v>
      </c>
      <c r="AB25" s="53">
        <v>283</v>
      </c>
      <c r="AC25" s="53">
        <v>31</v>
      </c>
      <c r="AD25" s="53">
        <v>261</v>
      </c>
      <c r="AE25" s="53">
        <v>125</v>
      </c>
      <c r="AF25" s="53">
        <v>237</v>
      </c>
      <c r="AG25" s="53">
        <v>196</v>
      </c>
      <c r="AH25" s="53">
        <v>108</v>
      </c>
      <c r="AI25" s="53">
        <v>199</v>
      </c>
      <c r="AJ25" s="53">
        <v>191</v>
      </c>
      <c r="AK25" s="53">
        <v>128</v>
      </c>
      <c r="AL25" s="53">
        <v>9934</v>
      </c>
      <c r="AM25" s="53">
        <v>1523</v>
      </c>
      <c r="AN25" s="53">
        <v>815</v>
      </c>
      <c r="AO25" s="53">
        <v>708</v>
      </c>
      <c r="AP25" s="53">
        <v>722</v>
      </c>
      <c r="AQ25" s="53">
        <v>625</v>
      </c>
      <c r="AR25" s="53">
        <v>957</v>
      </c>
      <c r="AS25" s="53">
        <v>849</v>
      </c>
      <c r="AT25" s="53">
        <v>800</v>
      </c>
      <c r="AU25" s="53">
        <v>123</v>
      </c>
      <c r="AV25" s="53">
        <v>765</v>
      </c>
      <c r="AW25" s="53">
        <v>368</v>
      </c>
      <c r="AX25" s="53">
        <v>643</v>
      </c>
      <c r="AY25" s="53">
        <v>592</v>
      </c>
      <c r="AZ25" s="53">
        <v>319</v>
      </c>
      <c r="BA25" s="53">
        <v>599</v>
      </c>
      <c r="BB25" s="53">
        <v>596</v>
      </c>
      <c r="BC25" s="53">
        <v>453</v>
      </c>
    </row>
    <row r="26" spans="1:55" ht="13.5" customHeight="1" x14ac:dyDescent="0.3">
      <c r="A26" s="24" t="s">
        <v>92</v>
      </c>
      <c r="B26" s="53">
        <v>2750</v>
      </c>
      <c r="C26" s="53">
        <v>420</v>
      </c>
      <c r="D26" s="53">
        <v>232</v>
      </c>
      <c r="E26" s="53">
        <v>188</v>
      </c>
      <c r="F26" s="53">
        <v>186</v>
      </c>
      <c r="G26" s="53">
        <v>192</v>
      </c>
      <c r="H26" s="53">
        <v>230</v>
      </c>
      <c r="I26" s="53">
        <v>266</v>
      </c>
      <c r="J26" s="53">
        <v>208</v>
      </c>
      <c r="K26" s="53">
        <v>36</v>
      </c>
      <c r="L26" s="53">
        <v>218</v>
      </c>
      <c r="M26" s="53">
        <v>116</v>
      </c>
      <c r="N26" s="53">
        <v>193</v>
      </c>
      <c r="O26" s="53">
        <v>149</v>
      </c>
      <c r="P26" s="53">
        <v>76</v>
      </c>
      <c r="Q26" s="53">
        <v>187</v>
      </c>
      <c r="R26" s="53">
        <v>141</v>
      </c>
      <c r="S26" s="53">
        <v>132</v>
      </c>
      <c r="T26" s="53">
        <v>544</v>
      </c>
      <c r="U26" s="53">
        <v>77</v>
      </c>
      <c r="V26" s="53">
        <v>47</v>
      </c>
      <c r="W26" s="53">
        <v>30</v>
      </c>
      <c r="X26" s="53">
        <v>54</v>
      </c>
      <c r="Y26" s="53">
        <v>34</v>
      </c>
      <c r="Z26" s="53">
        <v>47</v>
      </c>
      <c r="AA26" s="53">
        <v>36</v>
      </c>
      <c r="AB26" s="53">
        <v>40</v>
      </c>
      <c r="AC26" s="53">
        <v>6</v>
      </c>
      <c r="AD26" s="53">
        <v>55</v>
      </c>
      <c r="AE26" s="53">
        <v>24</v>
      </c>
      <c r="AF26" s="53">
        <v>26</v>
      </c>
      <c r="AG26" s="53">
        <v>32</v>
      </c>
      <c r="AH26" s="53">
        <v>26</v>
      </c>
      <c r="AI26" s="53">
        <v>43</v>
      </c>
      <c r="AJ26" s="53">
        <v>24</v>
      </c>
      <c r="AK26" s="53">
        <v>20</v>
      </c>
      <c r="AL26" s="53">
        <v>2206</v>
      </c>
      <c r="AM26" s="53">
        <v>343</v>
      </c>
      <c r="AN26" s="53">
        <v>185</v>
      </c>
      <c r="AO26" s="53">
        <v>158</v>
      </c>
      <c r="AP26" s="53">
        <v>132</v>
      </c>
      <c r="AQ26" s="53">
        <v>158</v>
      </c>
      <c r="AR26" s="53">
        <v>183</v>
      </c>
      <c r="AS26" s="53">
        <v>230</v>
      </c>
      <c r="AT26" s="53">
        <v>168</v>
      </c>
      <c r="AU26" s="53">
        <v>30</v>
      </c>
      <c r="AV26" s="53">
        <v>163</v>
      </c>
      <c r="AW26" s="53">
        <v>92</v>
      </c>
      <c r="AX26" s="53">
        <v>167</v>
      </c>
      <c r="AY26" s="53">
        <v>117</v>
      </c>
      <c r="AZ26" s="53">
        <v>50</v>
      </c>
      <c r="BA26" s="53">
        <v>144</v>
      </c>
      <c r="BB26" s="53">
        <v>117</v>
      </c>
      <c r="BC26" s="53">
        <v>112</v>
      </c>
    </row>
    <row r="27" spans="1:55" ht="13.5" customHeight="1" x14ac:dyDescent="0.3">
      <c r="A27" s="25" t="s">
        <v>93</v>
      </c>
      <c r="B27" s="53">
        <v>428</v>
      </c>
      <c r="C27" s="53">
        <v>65</v>
      </c>
      <c r="D27" s="53">
        <v>33</v>
      </c>
      <c r="E27" s="53">
        <v>32</v>
      </c>
      <c r="F27" s="53">
        <v>35</v>
      </c>
      <c r="G27" s="53">
        <v>25</v>
      </c>
      <c r="H27" s="53">
        <v>42</v>
      </c>
      <c r="I27" s="53">
        <v>42</v>
      </c>
      <c r="J27" s="53">
        <v>30</v>
      </c>
      <c r="K27" s="53">
        <v>3</v>
      </c>
      <c r="L27" s="53">
        <v>37</v>
      </c>
      <c r="M27" s="53">
        <v>11</v>
      </c>
      <c r="N27" s="53">
        <v>35</v>
      </c>
      <c r="O27" s="53">
        <v>19</v>
      </c>
      <c r="P27" s="53">
        <v>8</v>
      </c>
      <c r="Q27" s="53">
        <v>24</v>
      </c>
      <c r="R27" s="53">
        <v>35</v>
      </c>
      <c r="S27" s="53">
        <v>17</v>
      </c>
      <c r="T27" s="53">
        <v>63</v>
      </c>
      <c r="U27" s="53">
        <v>10</v>
      </c>
      <c r="V27" s="53">
        <v>5</v>
      </c>
      <c r="W27" s="53">
        <v>5</v>
      </c>
      <c r="X27" s="53">
        <v>6</v>
      </c>
      <c r="Y27" s="53">
        <v>4</v>
      </c>
      <c r="Z27" s="53">
        <v>7</v>
      </c>
      <c r="AA27" s="53">
        <v>3</v>
      </c>
      <c r="AB27" s="53">
        <v>7</v>
      </c>
      <c r="AC27" s="53">
        <v>1</v>
      </c>
      <c r="AD27" s="53">
        <v>2</v>
      </c>
      <c r="AE27" s="53">
        <v>2</v>
      </c>
      <c r="AF27" s="53">
        <v>4</v>
      </c>
      <c r="AG27" s="53">
        <v>1</v>
      </c>
      <c r="AH27" s="53">
        <v>3</v>
      </c>
      <c r="AI27" s="53">
        <v>3</v>
      </c>
      <c r="AJ27" s="53">
        <v>5</v>
      </c>
      <c r="AK27" s="53">
        <v>5</v>
      </c>
      <c r="AL27" s="53">
        <v>365</v>
      </c>
      <c r="AM27" s="53">
        <v>55</v>
      </c>
      <c r="AN27" s="53">
        <v>28</v>
      </c>
      <c r="AO27" s="53">
        <v>27</v>
      </c>
      <c r="AP27" s="53">
        <v>29</v>
      </c>
      <c r="AQ27" s="53">
        <v>21</v>
      </c>
      <c r="AR27" s="53">
        <v>35</v>
      </c>
      <c r="AS27" s="53">
        <v>39</v>
      </c>
      <c r="AT27" s="53">
        <v>23</v>
      </c>
      <c r="AU27" s="53">
        <v>2</v>
      </c>
      <c r="AV27" s="53">
        <v>35</v>
      </c>
      <c r="AW27" s="53">
        <v>9</v>
      </c>
      <c r="AX27" s="53">
        <v>31</v>
      </c>
      <c r="AY27" s="53">
        <v>18</v>
      </c>
      <c r="AZ27" s="53">
        <v>5</v>
      </c>
      <c r="BA27" s="53">
        <v>21</v>
      </c>
      <c r="BB27" s="53">
        <v>30</v>
      </c>
      <c r="BC27" s="53">
        <v>12</v>
      </c>
    </row>
    <row r="28" spans="1:55" s="26" customFormat="1" ht="15" customHeight="1" x14ac:dyDescent="0.3"/>
    <row r="29" spans="1:55" s="22" customFormat="1" x14ac:dyDescent="0.3">
      <c r="A29" s="162" t="s">
        <v>134</v>
      </c>
      <c r="B29" s="162"/>
      <c r="C29" s="162"/>
      <c r="D29" s="162"/>
      <c r="E29" s="162"/>
      <c r="F29" s="162"/>
      <c r="G29" s="162"/>
      <c r="H29" s="162"/>
      <c r="I29" s="162"/>
    </row>
    <row r="30" spans="1:55" s="14" customFormat="1" x14ac:dyDescent="0.25">
      <c r="A30" s="15" t="s">
        <v>94</v>
      </c>
      <c r="M30" s="23"/>
    </row>
    <row r="31" spans="1:55" s="26" customFormat="1" ht="15" customHeight="1" x14ac:dyDescent="0.3">
      <c r="A31" s="168" t="s">
        <v>120</v>
      </c>
      <c r="B31" s="171" t="str">
        <f>B3</f>
        <v>2022. 1</v>
      </c>
      <c r="C31" s="171" t="s">
        <v>95</v>
      </c>
      <c r="D31" s="171" t="s">
        <v>95</v>
      </c>
      <c r="E31" s="171" t="s">
        <v>95</v>
      </c>
      <c r="F31" s="171" t="s">
        <v>95</v>
      </c>
      <c r="G31" s="171" t="s">
        <v>95</v>
      </c>
      <c r="H31" s="171" t="s">
        <v>95</v>
      </c>
      <c r="I31" s="171" t="s">
        <v>95</v>
      </c>
      <c r="J31" s="171" t="s">
        <v>95</v>
      </c>
      <c r="K31" s="171" t="s">
        <v>95</v>
      </c>
      <c r="L31" s="171" t="s">
        <v>95</v>
      </c>
      <c r="M31" s="171" t="s">
        <v>95</v>
      </c>
      <c r="N31" s="171" t="s">
        <v>95</v>
      </c>
      <c r="O31" s="171" t="s">
        <v>95</v>
      </c>
      <c r="P31" s="171" t="s">
        <v>95</v>
      </c>
      <c r="Q31" s="171" t="s">
        <v>95</v>
      </c>
      <c r="R31" s="171" t="s">
        <v>95</v>
      </c>
      <c r="S31" s="171" t="s">
        <v>95</v>
      </c>
      <c r="T31" s="171" t="s">
        <v>95</v>
      </c>
      <c r="U31" s="171" t="s">
        <v>95</v>
      </c>
      <c r="V31" s="171" t="s">
        <v>95</v>
      </c>
      <c r="W31" s="171" t="s">
        <v>95</v>
      </c>
      <c r="X31" s="171" t="s">
        <v>95</v>
      </c>
      <c r="Y31" s="171" t="s">
        <v>95</v>
      </c>
      <c r="Z31" s="171" t="s">
        <v>95</v>
      </c>
      <c r="AA31" s="171" t="s">
        <v>95</v>
      </c>
      <c r="AB31" s="171" t="s">
        <v>95</v>
      </c>
      <c r="AC31" s="171" t="s">
        <v>95</v>
      </c>
      <c r="AD31" s="171" t="s">
        <v>95</v>
      </c>
      <c r="AE31" s="171" t="s">
        <v>95</v>
      </c>
      <c r="AF31" s="171" t="s">
        <v>95</v>
      </c>
      <c r="AG31" s="171" t="s">
        <v>95</v>
      </c>
      <c r="AH31" s="171" t="s">
        <v>95</v>
      </c>
      <c r="AI31" s="171" t="s">
        <v>95</v>
      </c>
      <c r="AJ31" s="171" t="s">
        <v>95</v>
      </c>
      <c r="AK31" s="171" t="s">
        <v>95</v>
      </c>
      <c r="AL31" s="171" t="s">
        <v>95</v>
      </c>
      <c r="AM31" s="171" t="s">
        <v>95</v>
      </c>
      <c r="AN31" s="171" t="s">
        <v>95</v>
      </c>
      <c r="AO31" s="171" t="s">
        <v>95</v>
      </c>
      <c r="AP31" s="171" t="s">
        <v>95</v>
      </c>
      <c r="AQ31" s="171" t="s">
        <v>95</v>
      </c>
      <c r="AR31" s="171" t="s">
        <v>95</v>
      </c>
      <c r="AS31" s="171" t="s">
        <v>95</v>
      </c>
      <c r="AT31" s="171" t="s">
        <v>95</v>
      </c>
      <c r="AU31" s="171" t="s">
        <v>95</v>
      </c>
      <c r="AV31" s="171" t="s">
        <v>95</v>
      </c>
      <c r="AW31" s="171" t="s">
        <v>95</v>
      </c>
      <c r="AX31" s="171" t="s">
        <v>95</v>
      </c>
      <c r="AY31" s="171" t="s">
        <v>95</v>
      </c>
      <c r="AZ31" s="171" t="s">
        <v>95</v>
      </c>
      <c r="BA31" s="171" t="s">
        <v>95</v>
      </c>
      <c r="BB31" s="171" t="s">
        <v>95</v>
      </c>
      <c r="BC31" s="171" t="s">
        <v>95</v>
      </c>
    </row>
    <row r="32" spans="1:55" s="26" customFormat="1" ht="15" customHeight="1" x14ac:dyDescent="0.3">
      <c r="A32" s="169" t="s">
        <v>50</v>
      </c>
      <c r="B32" s="169" t="s">
        <v>51</v>
      </c>
      <c r="C32" s="169" t="s">
        <v>51</v>
      </c>
      <c r="D32" s="169" t="s">
        <v>51</v>
      </c>
      <c r="E32" s="169" t="s">
        <v>51</v>
      </c>
      <c r="F32" s="169" t="s">
        <v>51</v>
      </c>
      <c r="G32" s="169" t="s">
        <v>51</v>
      </c>
      <c r="H32" s="169" t="s">
        <v>51</v>
      </c>
      <c r="I32" s="169" t="s">
        <v>51</v>
      </c>
      <c r="J32" s="169" t="s">
        <v>51</v>
      </c>
      <c r="K32" s="169" t="s">
        <v>51</v>
      </c>
      <c r="L32" s="169" t="s">
        <v>51</v>
      </c>
      <c r="M32" s="169" t="s">
        <v>51</v>
      </c>
      <c r="N32" s="169" t="s">
        <v>51</v>
      </c>
      <c r="O32" s="169" t="s">
        <v>51</v>
      </c>
      <c r="P32" s="169" t="s">
        <v>51</v>
      </c>
      <c r="Q32" s="169" t="s">
        <v>51</v>
      </c>
      <c r="R32" s="169" t="s">
        <v>51</v>
      </c>
      <c r="S32" s="169" t="s">
        <v>51</v>
      </c>
      <c r="T32" s="169" t="s">
        <v>52</v>
      </c>
      <c r="U32" s="169" t="s">
        <v>52</v>
      </c>
      <c r="V32" s="169" t="s">
        <v>52</v>
      </c>
      <c r="W32" s="169" t="s">
        <v>52</v>
      </c>
      <c r="X32" s="169" t="s">
        <v>52</v>
      </c>
      <c r="Y32" s="169" t="s">
        <v>52</v>
      </c>
      <c r="Z32" s="169" t="s">
        <v>52</v>
      </c>
      <c r="AA32" s="169" t="s">
        <v>52</v>
      </c>
      <c r="AB32" s="169" t="s">
        <v>52</v>
      </c>
      <c r="AC32" s="169" t="s">
        <v>52</v>
      </c>
      <c r="AD32" s="169" t="s">
        <v>52</v>
      </c>
      <c r="AE32" s="169" t="s">
        <v>52</v>
      </c>
      <c r="AF32" s="169" t="s">
        <v>52</v>
      </c>
      <c r="AG32" s="169" t="s">
        <v>52</v>
      </c>
      <c r="AH32" s="169" t="s">
        <v>52</v>
      </c>
      <c r="AI32" s="169" t="s">
        <v>52</v>
      </c>
      <c r="AJ32" s="169" t="s">
        <v>52</v>
      </c>
      <c r="AK32" s="169" t="s">
        <v>52</v>
      </c>
      <c r="AL32" s="169" t="s">
        <v>53</v>
      </c>
      <c r="AM32" s="169" t="s">
        <v>53</v>
      </c>
      <c r="AN32" s="169" t="s">
        <v>53</v>
      </c>
      <c r="AO32" s="169" t="s">
        <v>53</v>
      </c>
      <c r="AP32" s="169" t="s">
        <v>53</v>
      </c>
      <c r="AQ32" s="169" t="s">
        <v>53</v>
      </c>
      <c r="AR32" s="169" t="s">
        <v>53</v>
      </c>
      <c r="AS32" s="169" t="s">
        <v>53</v>
      </c>
      <c r="AT32" s="169" t="s">
        <v>53</v>
      </c>
      <c r="AU32" s="169" t="s">
        <v>53</v>
      </c>
      <c r="AV32" s="169" t="s">
        <v>53</v>
      </c>
      <c r="AW32" s="169" t="s">
        <v>53</v>
      </c>
      <c r="AX32" s="169" t="s">
        <v>53</v>
      </c>
      <c r="AY32" s="169" t="s">
        <v>53</v>
      </c>
      <c r="AZ32" s="169" t="s">
        <v>53</v>
      </c>
      <c r="BA32" s="169" t="s">
        <v>53</v>
      </c>
      <c r="BB32" s="169" t="s">
        <v>53</v>
      </c>
      <c r="BC32" s="169" t="s">
        <v>53</v>
      </c>
    </row>
    <row r="33" spans="1:55" s="26" customFormat="1" ht="15" customHeight="1" x14ac:dyDescent="0.3">
      <c r="A33" s="169" t="s">
        <v>50</v>
      </c>
      <c r="B33" s="27" t="s">
        <v>55</v>
      </c>
      <c r="C33" s="27" t="s">
        <v>56</v>
      </c>
      <c r="D33" s="27" t="s">
        <v>117</v>
      </c>
      <c r="E33" s="27" t="s">
        <v>118</v>
      </c>
      <c r="F33" s="27" t="s">
        <v>59</v>
      </c>
      <c r="G33" s="27" t="s">
        <v>60</v>
      </c>
      <c r="H33" s="27" t="s">
        <v>61</v>
      </c>
      <c r="I33" s="27" t="s">
        <v>62</v>
      </c>
      <c r="J33" s="27" t="s">
        <v>63</v>
      </c>
      <c r="K33" s="27" t="s">
        <v>64</v>
      </c>
      <c r="L33" s="27" t="s">
        <v>65</v>
      </c>
      <c r="M33" s="27" t="s">
        <v>66</v>
      </c>
      <c r="N33" s="27" t="s">
        <v>67</v>
      </c>
      <c r="O33" s="27" t="s">
        <v>68</v>
      </c>
      <c r="P33" s="27" t="s">
        <v>69</v>
      </c>
      <c r="Q33" s="27" t="s">
        <v>70</v>
      </c>
      <c r="R33" s="27" t="s">
        <v>71</v>
      </c>
      <c r="S33" s="27" t="s">
        <v>72</v>
      </c>
      <c r="T33" s="27" t="s">
        <v>55</v>
      </c>
      <c r="U33" s="27" t="s">
        <v>56</v>
      </c>
      <c r="V33" s="27" t="s">
        <v>57</v>
      </c>
      <c r="W33" s="27" t="s">
        <v>58</v>
      </c>
      <c r="X33" s="27" t="s">
        <v>59</v>
      </c>
      <c r="Y33" s="27" t="s">
        <v>60</v>
      </c>
      <c r="Z33" s="27" t="s">
        <v>61</v>
      </c>
      <c r="AA33" s="27" t="s">
        <v>62</v>
      </c>
      <c r="AB33" s="27" t="s">
        <v>63</v>
      </c>
      <c r="AC33" s="27" t="s">
        <v>64</v>
      </c>
      <c r="AD33" s="27" t="s">
        <v>65</v>
      </c>
      <c r="AE33" s="27" t="s">
        <v>66</v>
      </c>
      <c r="AF33" s="27" t="s">
        <v>67</v>
      </c>
      <c r="AG33" s="27" t="s">
        <v>68</v>
      </c>
      <c r="AH33" s="27" t="s">
        <v>69</v>
      </c>
      <c r="AI33" s="27" t="s">
        <v>70</v>
      </c>
      <c r="AJ33" s="27" t="s">
        <v>71</v>
      </c>
      <c r="AK33" s="27" t="s">
        <v>72</v>
      </c>
      <c r="AL33" s="27" t="s">
        <v>55</v>
      </c>
      <c r="AM33" s="27" t="s">
        <v>56</v>
      </c>
      <c r="AN33" s="27" t="s">
        <v>57</v>
      </c>
      <c r="AO33" s="27" t="s">
        <v>58</v>
      </c>
      <c r="AP33" s="27" t="s">
        <v>59</v>
      </c>
      <c r="AQ33" s="27" t="s">
        <v>60</v>
      </c>
      <c r="AR33" s="27" t="s">
        <v>61</v>
      </c>
      <c r="AS33" s="27" t="s">
        <v>62</v>
      </c>
      <c r="AT33" s="27" t="s">
        <v>63</v>
      </c>
      <c r="AU33" s="27" t="s">
        <v>64</v>
      </c>
      <c r="AV33" s="27" t="s">
        <v>65</v>
      </c>
      <c r="AW33" s="27" t="s">
        <v>66</v>
      </c>
      <c r="AX33" s="27" t="s">
        <v>67</v>
      </c>
      <c r="AY33" s="27" t="s">
        <v>68</v>
      </c>
      <c r="AZ33" s="27" t="s">
        <v>69</v>
      </c>
      <c r="BA33" s="27" t="s">
        <v>70</v>
      </c>
      <c r="BB33" s="27" t="s">
        <v>71</v>
      </c>
      <c r="BC33" s="27" t="s">
        <v>72</v>
      </c>
    </row>
    <row r="34" spans="1:55" s="26" customFormat="1" ht="15" customHeight="1" x14ac:dyDescent="0.3">
      <c r="A34" s="28" t="s">
        <v>29</v>
      </c>
      <c r="B34" s="54">
        <f>SUM(B35:B45)</f>
        <v>2118638</v>
      </c>
      <c r="C34" s="54">
        <f t="shared" ref="C34:BC34" si="0">SUM(C35:C45)</f>
        <v>658150</v>
      </c>
      <c r="D34" s="54">
        <f t="shared" si="0"/>
        <v>255273</v>
      </c>
      <c r="E34" s="54">
        <f t="shared" si="0"/>
        <v>402877</v>
      </c>
      <c r="F34" s="54">
        <f t="shared" si="0"/>
        <v>103021</v>
      </c>
      <c r="G34" s="54">
        <f t="shared" si="0"/>
        <v>98142</v>
      </c>
      <c r="H34" s="54">
        <f t="shared" si="0"/>
        <v>325412</v>
      </c>
      <c r="I34" s="54">
        <f t="shared" si="0"/>
        <v>176630</v>
      </c>
      <c r="J34" s="54">
        <f t="shared" si="0"/>
        <v>114430</v>
      </c>
      <c r="K34" s="54">
        <f t="shared" si="0"/>
        <v>43338</v>
      </c>
      <c r="L34" s="54">
        <f t="shared" si="0"/>
        <v>167050</v>
      </c>
      <c r="M34" s="54">
        <f t="shared" si="0"/>
        <v>50335</v>
      </c>
      <c r="N34" s="54">
        <f t="shared" si="0"/>
        <v>63599</v>
      </c>
      <c r="O34" s="54">
        <f t="shared" si="0"/>
        <v>50703</v>
      </c>
      <c r="P34" s="54">
        <f t="shared" si="0"/>
        <v>30396</v>
      </c>
      <c r="Q34" s="54">
        <f t="shared" si="0"/>
        <v>99267</v>
      </c>
      <c r="R34" s="54">
        <f t="shared" si="0"/>
        <v>76703</v>
      </c>
      <c r="S34" s="54">
        <f t="shared" si="0"/>
        <v>61462</v>
      </c>
      <c r="T34" s="54">
        <f t="shared" si="0"/>
        <v>1083242</v>
      </c>
      <c r="U34" s="54">
        <f t="shared" si="0"/>
        <v>336552</v>
      </c>
      <c r="V34" s="54">
        <f t="shared" si="0"/>
        <v>129441</v>
      </c>
      <c r="W34" s="54">
        <f t="shared" si="0"/>
        <v>207111</v>
      </c>
      <c r="X34" s="54">
        <f t="shared" si="0"/>
        <v>51423</v>
      </c>
      <c r="Y34" s="54">
        <f t="shared" si="0"/>
        <v>49781</v>
      </c>
      <c r="Z34" s="54">
        <f t="shared" si="0"/>
        <v>169380</v>
      </c>
      <c r="AA34" s="54">
        <f t="shared" si="0"/>
        <v>92088</v>
      </c>
      <c r="AB34" s="54">
        <f t="shared" si="0"/>
        <v>57108</v>
      </c>
      <c r="AC34" s="54">
        <f t="shared" si="0"/>
        <v>21593</v>
      </c>
      <c r="AD34" s="54">
        <f t="shared" si="0"/>
        <v>88930</v>
      </c>
      <c r="AE34" s="54">
        <f t="shared" si="0"/>
        <v>25383</v>
      </c>
      <c r="AF34" s="54">
        <f t="shared" si="0"/>
        <v>31547</v>
      </c>
      <c r="AG34" s="54">
        <f t="shared" si="0"/>
        <v>25057</v>
      </c>
      <c r="AH34" s="54">
        <f t="shared" si="0"/>
        <v>15444</v>
      </c>
      <c r="AI34" s="54">
        <f t="shared" si="0"/>
        <v>49426</v>
      </c>
      <c r="AJ34" s="54">
        <f t="shared" si="0"/>
        <v>38528</v>
      </c>
      <c r="AK34" s="54">
        <f t="shared" si="0"/>
        <v>31002</v>
      </c>
      <c r="AL34" s="54">
        <f t="shared" si="0"/>
        <v>1035396</v>
      </c>
      <c r="AM34" s="54">
        <f t="shared" si="0"/>
        <v>321598</v>
      </c>
      <c r="AN34" s="54">
        <f t="shared" si="0"/>
        <v>125832</v>
      </c>
      <c r="AO34" s="54">
        <f t="shared" si="0"/>
        <v>195766</v>
      </c>
      <c r="AP34" s="54">
        <f t="shared" si="0"/>
        <v>51598</v>
      </c>
      <c r="AQ34" s="54">
        <f t="shared" si="0"/>
        <v>48361</v>
      </c>
      <c r="AR34" s="54">
        <f t="shared" si="0"/>
        <v>156032</v>
      </c>
      <c r="AS34" s="54">
        <f t="shared" si="0"/>
        <v>84542</v>
      </c>
      <c r="AT34" s="54">
        <f t="shared" si="0"/>
        <v>57322</v>
      </c>
      <c r="AU34" s="54">
        <f t="shared" si="0"/>
        <v>21745</v>
      </c>
      <c r="AV34" s="54">
        <f t="shared" si="0"/>
        <v>78120</v>
      </c>
      <c r="AW34" s="54">
        <f t="shared" si="0"/>
        <v>24952</v>
      </c>
      <c r="AX34" s="54">
        <f t="shared" si="0"/>
        <v>32052</v>
      </c>
      <c r="AY34" s="54">
        <f t="shared" si="0"/>
        <v>25646</v>
      </c>
      <c r="AZ34" s="54">
        <f t="shared" si="0"/>
        <v>14952</v>
      </c>
      <c r="BA34" s="54">
        <f t="shared" si="0"/>
        <v>49841</v>
      </c>
      <c r="BB34" s="54">
        <f t="shared" si="0"/>
        <v>38175</v>
      </c>
      <c r="BC34" s="54">
        <f t="shared" si="0"/>
        <v>30460</v>
      </c>
    </row>
    <row r="35" spans="1:55" s="26" customFormat="1" ht="15" customHeight="1" x14ac:dyDescent="0.3">
      <c r="A35" s="28" t="s">
        <v>96</v>
      </c>
      <c r="B35" s="54">
        <f t="shared" ref="B35:AG35" si="1">SUM(B7:B8)</f>
        <v>161404</v>
      </c>
      <c r="C35" s="54">
        <f t="shared" si="1"/>
        <v>58163</v>
      </c>
      <c r="D35" s="54">
        <f t="shared" si="1"/>
        <v>18684</v>
      </c>
      <c r="E35" s="54">
        <f t="shared" si="1"/>
        <v>39479</v>
      </c>
      <c r="F35" s="54">
        <f t="shared" si="1"/>
        <v>5243</v>
      </c>
      <c r="G35" s="54">
        <f t="shared" si="1"/>
        <v>5541</v>
      </c>
      <c r="H35" s="54">
        <f t="shared" si="1"/>
        <v>31454</v>
      </c>
      <c r="I35" s="54">
        <f t="shared" si="1"/>
        <v>14620</v>
      </c>
      <c r="J35" s="54">
        <f t="shared" si="1"/>
        <v>6674</v>
      </c>
      <c r="K35" s="54">
        <f t="shared" si="1"/>
        <v>3716</v>
      </c>
      <c r="L35" s="54">
        <f t="shared" si="1"/>
        <v>14442</v>
      </c>
      <c r="M35" s="54">
        <f t="shared" si="1"/>
        <v>2267</v>
      </c>
      <c r="N35" s="54">
        <f t="shared" si="1"/>
        <v>2624</v>
      </c>
      <c r="O35" s="54">
        <f t="shared" si="1"/>
        <v>2109</v>
      </c>
      <c r="P35" s="54">
        <f t="shared" si="1"/>
        <v>1161</v>
      </c>
      <c r="Q35" s="54">
        <f t="shared" si="1"/>
        <v>7306</v>
      </c>
      <c r="R35" s="54">
        <f t="shared" si="1"/>
        <v>3282</v>
      </c>
      <c r="S35" s="54">
        <f t="shared" si="1"/>
        <v>2802</v>
      </c>
      <c r="T35" s="54">
        <f t="shared" si="1"/>
        <v>82575</v>
      </c>
      <c r="U35" s="54">
        <f t="shared" si="1"/>
        <v>29758</v>
      </c>
      <c r="V35" s="54">
        <f t="shared" si="1"/>
        <v>9645</v>
      </c>
      <c r="W35" s="54">
        <f t="shared" si="1"/>
        <v>20113</v>
      </c>
      <c r="X35" s="54">
        <f t="shared" si="1"/>
        <v>2739</v>
      </c>
      <c r="Y35" s="54">
        <f t="shared" si="1"/>
        <v>2815</v>
      </c>
      <c r="Z35" s="54">
        <f t="shared" si="1"/>
        <v>16169</v>
      </c>
      <c r="AA35" s="54">
        <f t="shared" si="1"/>
        <v>7411</v>
      </c>
      <c r="AB35" s="54">
        <f t="shared" si="1"/>
        <v>3404</v>
      </c>
      <c r="AC35" s="54">
        <f t="shared" si="1"/>
        <v>1859</v>
      </c>
      <c r="AD35" s="54">
        <f t="shared" si="1"/>
        <v>7318</v>
      </c>
      <c r="AE35" s="54">
        <f t="shared" si="1"/>
        <v>1143</v>
      </c>
      <c r="AF35" s="54">
        <f t="shared" si="1"/>
        <v>1400</v>
      </c>
      <c r="AG35" s="54">
        <f t="shared" si="1"/>
        <v>1065</v>
      </c>
      <c r="AH35" s="54">
        <f t="shared" ref="AH35:BC35" si="2">SUM(AH7:AH8)</f>
        <v>596</v>
      </c>
      <c r="AI35" s="54">
        <f t="shared" si="2"/>
        <v>3794</v>
      </c>
      <c r="AJ35" s="54">
        <f t="shared" si="2"/>
        <v>1694</v>
      </c>
      <c r="AK35" s="54">
        <f t="shared" si="2"/>
        <v>1410</v>
      </c>
      <c r="AL35" s="54">
        <f t="shared" si="2"/>
        <v>78829</v>
      </c>
      <c r="AM35" s="54">
        <f t="shared" si="2"/>
        <v>28405</v>
      </c>
      <c r="AN35" s="54">
        <f t="shared" si="2"/>
        <v>9039</v>
      </c>
      <c r="AO35" s="54">
        <f t="shared" si="2"/>
        <v>19366</v>
      </c>
      <c r="AP35" s="54">
        <f t="shared" si="2"/>
        <v>2504</v>
      </c>
      <c r="AQ35" s="54">
        <f t="shared" si="2"/>
        <v>2726</v>
      </c>
      <c r="AR35" s="54">
        <f t="shared" si="2"/>
        <v>15285</v>
      </c>
      <c r="AS35" s="54">
        <f t="shared" si="2"/>
        <v>7209</v>
      </c>
      <c r="AT35" s="54">
        <f t="shared" si="2"/>
        <v>3270</v>
      </c>
      <c r="AU35" s="54">
        <f t="shared" si="2"/>
        <v>1857</v>
      </c>
      <c r="AV35" s="54">
        <f t="shared" si="2"/>
        <v>7124</v>
      </c>
      <c r="AW35" s="54">
        <f t="shared" si="2"/>
        <v>1124</v>
      </c>
      <c r="AX35" s="54">
        <f t="shared" si="2"/>
        <v>1224</v>
      </c>
      <c r="AY35" s="54">
        <f t="shared" si="2"/>
        <v>1044</v>
      </c>
      <c r="AZ35" s="54">
        <f t="shared" si="2"/>
        <v>565</v>
      </c>
      <c r="BA35" s="54">
        <f t="shared" si="2"/>
        <v>3512</v>
      </c>
      <c r="BB35" s="54">
        <f t="shared" si="2"/>
        <v>1588</v>
      </c>
      <c r="BC35" s="54">
        <f t="shared" si="2"/>
        <v>1392</v>
      </c>
    </row>
    <row r="36" spans="1:55" s="26" customFormat="1" ht="15" customHeight="1" x14ac:dyDescent="0.3">
      <c r="A36" s="28" t="s">
        <v>97</v>
      </c>
      <c r="B36" s="54">
        <f t="shared" ref="B36:AG36" si="3">SUM(B9:B10)</f>
        <v>200681</v>
      </c>
      <c r="C36" s="54">
        <f t="shared" si="3"/>
        <v>67609</v>
      </c>
      <c r="D36" s="54">
        <f t="shared" si="3"/>
        <v>25561</v>
      </c>
      <c r="E36" s="54">
        <f t="shared" si="3"/>
        <v>42048</v>
      </c>
      <c r="F36" s="54">
        <f t="shared" si="3"/>
        <v>7870</v>
      </c>
      <c r="G36" s="54">
        <f t="shared" si="3"/>
        <v>7984</v>
      </c>
      <c r="H36" s="54">
        <f t="shared" si="3"/>
        <v>35719</v>
      </c>
      <c r="I36" s="54">
        <f t="shared" si="3"/>
        <v>17148</v>
      </c>
      <c r="J36" s="54">
        <f t="shared" si="3"/>
        <v>9400</v>
      </c>
      <c r="K36" s="54">
        <f t="shared" si="3"/>
        <v>6235</v>
      </c>
      <c r="L36" s="54">
        <f t="shared" si="3"/>
        <v>15850</v>
      </c>
      <c r="M36" s="54">
        <f t="shared" si="3"/>
        <v>4075</v>
      </c>
      <c r="N36" s="54">
        <f t="shared" si="3"/>
        <v>4410</v>
      </c>
      <c r="O36" s="54">
        <f t="shared" si="3"/>
        <v>3319</v>
      </c>
      <c r="P36" s="54">
        <f t="shared" si="3"/>
        <v>1938</v>
      </c>
      <c r="Q36" s="54">
        <f t="shared" si="3"/>
        <v>9465</v>
      </c>
      <c r="R36" s="54">
        <f t="shared" si="3"/>
        <v>5423</v>
      </c>
      <c r="S36" s="54">
        <f t="shared" si="3"/>
        <v>4236</v>
      </c>
      <c r="T36" s="54">
        <f t="shared" si="3"/>
        <v>104211</v>
      </c>
      <c r="U36" s="54">
        <f t="shared" si="3"/>
        <v>35053</v>
      </c>
      <c r="V36" s="54">
        <f t="shared" si="3"/>
        <v>13290</v>
      </c>
      <c r="W36" s="54">
        <f t="shared" si="3"/>
        <v>21763</v>
      </c>
      <c r="X36" s="54">
        <f t="shared" si="3"/>
        <v>4054</v>
      </c>
      <c r="Y36" s="54">
        <f t="shared" si="3"/>
        <v>4116</v>
      </c>
      <c r="Z36" s="54">
        <f t="shared" si="3"/>
        <v>18378</v>
      </c>
      <c r="AA36" s="54">
        <f t="shared" si="3"/>
        <v>9100</v>
      </c>
      <c r="AB36" s="54">
        <f t="shared" si="3"/>
        <v>4845</v>
      </c>
      <c r="AC36" s="54">
        <f t="shared" si="3"/>
        <v>3286</v>
      </c>
      <c r="AD36" s="54">
        <f t="shared" si="3"/>
        <v>8330</v>
      </c>
      <c r="AE36" s="54">
        <f t="shared" si="3"/>
        <v>2107</v>
      </c>
      <c r="AF36" s="54">
        <f t="shared" si="3"/>
        <v>2332</v>
      </c>
      <c r="AG36" s="54">
        <f t="shared" si="3"/>
        <v>1696</v>
      </c>
      <c r="AH36" s="54">
        <f t="shared" ref="AH36:BC36" si="4">SUM(AH9:AH10)</f>
        <v>1020</v>
      </c>
      <c r="AI36" s="54">
        <f t="shared" si="4"/>
        <v>4885</v>
      </c>
      <c r="AJ36" s="54">
        <f t="shared" si="4"/>
        <v>2826</v>
      </c>
      <c r="AK36" s="54">
        <f t="shared" si="4"/>
        <v>2183</v>
      </c>
      <c r="AL36" s="54">
        <f t="shared" si="4"/>
        <v>96470</v>
      </c>
      <c r="AM36" s="54">
        <f t="shared" si="4"/>
        <v>32556</v>
      </c>
      <c r="AN36" s="54">
        <f t="shared" si="4"/>
        <v>12271</v>
      </c>
      <c r="AO36" s="54">
        <f t="shared" si="4"/>
        <v>20285</v>
      </c>
      <c r="AP36" s="54">
        <f t="shared" si="4"/>
        <v>3816</v>
      </c>
      <c r="AQ36" s="54">
        <f t="shared" si="4"/>
        <v>3868</v>
      </c>
      <c r="AR36" s="54">
        <f t="shared" si="4"/>
        <v>17341</v>
      </c>
      <c r="AS36" s="54">
        <f t="shared" si="4"/>
        <v>8048</v>
      </c>
      <c r="AT36" s="54">
        <f t="shared" si="4"/>
        <v>4555</v>
      </c>
      <c r="AU36" s="54">
        <f t="shared" si="4"/>
        <v>2949</v>
      </c>
      <c r="AV36" s="54">
        <f t="shared" si="4"/>
        <v>7520</v>
      </c>
      <c r="AW36" s="54">
        <f t="shared" si="4"/>
        <v>1968</v>
      </c>
      <c r="AX36" s="54">
        <f t="shared" si="4"/>
        <v>2078</v>
      </c>
      <c r="AY36" s="54">
        <f t="shared" si="4"/>
        <v>1623</v>
      </c>
      <c r="AZ36" s="54">
        <f t="shared" si="4"/>
        <v>918</v>
      </c>
      <c r="BA36" s="54">
        <f t="shared" si="4"/>
        <v>4580</v>
      </c>
      <c r="BB36" s="54">
        <f t="shared" si="4"/>
        <v>2597</v>
      </c>
      <c r="BC36" s="54">
        <f t="shared" si="4"/>
        <v>2053</v>
      </c>
    </row>
    <row r="37" spans="1:55" s="26" customFormat="1" ht="15" customHeight="1" x14ac:dyDescent="0.3">
      <c r="A37" s="28" t="s">
        <v>98</v>
      </c>
      <c r="B37" s="54">
        <f t="shared" ref="B37:AG37" si="5">SUM(B11:B12)</f>
        <v>237598</v>
      </c>
      <c r="C37" s="54">
        <f t="shared" si="5"/>
        <v>94979</v>
      </c>
      <c r="D37" s="54">
        <f t="shared" si="5"/>
        <v>34503</v>
      </c>
      <c r="E37" s="54">
        <f t="shared" si="5"/>
        <v>60476</v>
      </c>
      <c r="F37" s="54">
        <f t="shared" si="5"/>
        <v>10856</v>
      </c>
      <c r="G37" s="54">
        <f t="shared" si="5"/>
        <v>9025</v>
      </c>
      <c r="H37" s="54">
        <f t="shared" si="5"/>
        <v>37456</v>
      </c>
      <c r="I37" s="54">
        <f t="shared" si="5"/>
        <v>18863</v>
      </c>
      <c r="J37" s="54">
        <f t="shared" si="5"/>
        <v>10793</v>
      </c>
      <c r="K37" s="54">
        <f t="shared" si="5"/>
        <v>4859</v>
      </c>
      <c r="L37" s="54">
        <f t="shared" si="5"/>
        <v>15673</v>
      </c>
      <c r="M37" s="54">
        <f t="shared" si="5"/>
        <v>3683</v>
      </c>
      <c r="N37" s="54">
        <f t="shared" si="5"/>
        <v>4983</v>
      </c>
      <c r="O37" s="54">
        <f t="shared" si="5"/>
        <v>3608</v>
      </c>
      <c r="P37" s="54">
        <f t="shared" si="5"/>
        <v>2477</v>
      </c>
      <c r="Q37" s="54">
        <f t="shared" si="5"/>
        <v>9210</v>
      </c>
      <c r="R37" s="54">
        <f t="shared" si="5"/>
        <v>6446</v>
      </c>
      <c r="S37" s="54">
        <f t="shared" si="5"/>
        <v>4687</v>
      </c>
      <c r="T37" s="54">
        <f t="shared" si="5"/>
        <v>131451</v>
      </c>
      <c r="U37" s="54">
        <f t="shared" si="5"/>
        <v>50089</v>
      </c>
      <c r="V37" s="54">
        <f t="shared" si="5"/>
        <v>18312</v>
      </c>
      <c r="W37" s="54">
        <f t="shared" si="5"/>
        <v>31777</v>
      </c>
      <c r="X37" s="54">
        <f t="shared" si="5"/>
        <v>5884</v>
      </c>
      <c r="Y37" s="54">
        <f t="shared" si="5"/>
        <v>5297</v>
      </c>
      <c r="Z37" s="54">
        <f t="shared" si="5"/>
        <v>20899</v>
      </c>
      <c r="AA37" s="54">
        <f t="shared" si="5"/>
        <v>11287</v>
      </c>
      <c r="AB37" s="54">
        <f t="shared" si="5"/>
        <v>6007</v>
      </c>
      <c r="AC37" s="54">
        <f t="shared" si="5"/>
        <v>2689</v>
      </c>
      <c r="AD37" s="54">
        <f t="shared" si="5"/>
        <v>9185</v>
      </c>
      <c r="AE37" s="54">
        <f t="shared" si="5"/>
        <v>2139</v>
      </c>
      <c r="AF37" s="54">
        <f t="shared" si="5"/>
        <v>2862</v>
      </c>
      <c r="AG37" s="54">
        <f t="shared" si="5"/>
        <v>2122</v>
      </c>
      <c r="AH37" s="54">
        <f t="shared" ref="AH37:BC37" si="6">SUM(AH11:AH12)</f>
        <v>1467</v>
      </c>
      <c r="AI37" s="54">
        <f t="shared" si="6"/>
        <v>5078</v>
      </c>
      <c r="AJ37" s="54">
        <f t="shared" si="6"/>
        <v>3678</v>
      </c>
      <c r="AK37" s="54">
        <f t="shared" si="6"/>
        <v>2768</v>
      </c>
      <c r="AL37" s="54">
        <f t="shared" si="6"/>
        <v>106147</v>
      </c>
      <c r="AM37" s="54">
        <f t="shared" si="6"/>
        <v>44890</v>
      </c>
      <c r="AN37" s="54">
        <f t="shared" si="6"/>
        <v>16191</v>
      </c>
      <c r="AO37" s="54">
        <f t="shared" si="6"/>
        <v>28699</v>
      </c>
      <c r="AP37" s="54">
        <f t="shared" si="6"/>
        <v>4972</v>
      </c>
      <c r="AQ37" s="54">
        <f t="shared" si="6"/>
        <v>3728</v>
      </c>
      <c r="AR37" s="54">
        <f t="shared" si="6"/>
        <v>16557</v>
      </c>
      <c r="AS37" s="54">
        <f t="shared" si="6"/>
        <v>7576</v>
      </c>
      <c r="AT37" s="54">
        <f t="shared" si="6"/>
        <v>4786</v>
      </c>
      <c r="AU37" s="54">
        <f t="shared" si="6"/>
        <v>2170</v>
      </c>
      <c r="AV37" s="54">
        <f t="shared" si="6"/>
        <v>6488</v>
      </c>
      <c r="AW37" s="54">
        <f t="shared" si="6"/>
        <v>1544</v>
      </c>
      <c r="AX37" s="54">
        <f t="shared" si="6"/>
        <v>2121</v>
      </c>
      <c r="AY37" s="54">
        <f t="shared" si="6"/>
        <v>1486</v>
      </c>
      <c r="AZ37" s="54">
        <f t="shared" si="6"/>
        <v>1010</v>
      </c>
      <c r="BA37" s="54">
        <f t="shared" si="6"/>
        <v>4132</v>
      </c>
      <c r="BB37" s="54">
        <f t="shared" si="6"/>
        <v>2768</v>
      </c>
      <c r="BC37" s="54">
        <f t="shared" si="6"/>
        <v>1919</v>
      </c>
    </row>
    <row r="38" spans="1:55" s="26" customFormat="1" ht="15" customHeight="1" x14ac:dyDescent="0.3">
      <c r="A38" s="28" t="s">
        <v>99</v>
      </c>
      <c r="B38" s="54">
        <f t="shared" ref="B38:AG38" si="7">SUM(B13:B14)</f>
        <v>258236</v>
      </c>
      <c r="C38" s="54">
        <f t="shared" si="7"/>
        <v>101710</v>
      </c>
      <c r="D38" s="54">
        <f t="shared" si="7"/>
        <v>31507</v>
      </c>
      <c r="E38" s="54">
        <f t="shared" si="7"/>
        <v>70203</v>
      </c>
      <c r="F38" s="54">
        <f t="shared" si="7"/>
        <v>8872</v>
      </c>
      <c r="G38" s="54">
        <f t="shared" si="7"/>
        <v>8792</v>
      </c>
      <c r="H38" s="54">
        <f t="shared" si="7"/>
        <v>48147</v>
      </c>
      <c r="I38" s="54">
        <f t="shared" si="7"/>
        <v>21492</v>
      </c>
      <c r="J38" s="54">
        <f t="shared" si="7"/>
        <v>10156</v>
      </c>
      <c r="K38" s="54">
        <f t="shared" si="7"/>
        <v>4649</v>
      </c>
      <c r="L38" s="54">
        <f t="shared" si="7"/>
        <v>21565</v>
      </c>
      <c r="M38" s="54">
        <f t="shared" si="7"/>
        <v>3327</v>
      </c>
      <c r="N38" s="54">
        <f t="shared" si="7"/>
        <v>4063</v>
      </c>
      <c r="O38" s="54">
        <f t="shared" si="7"/>
        <v>3152</v>
      </c>
      <c r="P38" s="54">
        <f t="shared" si="7"/>
        <v>1941</v>
      </c>
      <c r="Q38" s="54">
        <f t="shared" si="7"/>
        <v>10037</v>
      </c>
      <c r="R38" s="54">
        <f t="shared" si="7"/>
        <v>5719</v>
      </c>
      <c r="S38" s="54">
        <f t="shared" si="7"/>
        <v>4614</v>
      </c>
      <c r="T38" s="54">
        <f t="shared" si="7"/>
        <v>139286</v>
      </c>
      <c r="U38" s="54">
        <f t="shared" si="7"/>
        <v>54177</v>
      </c>
      <c r="V38" s="54">
        <f t="shared" si="7"/>
        <v>16651</v>
      </c>
      <c r="W38" s="54">
        <f t="shared" si="7"/>
        <v>37526</v>
      </c>
      <c r="X38" s="54">
        <f t="shared" si="7"/>
        <v>4794</v>
      </c>
      <c r="Y38" s="54">
        <f t="shared" si="7"/>
        <v>4795</v>
      </c>
      <c r="Z38" s="54">
        <f t="shared" si="7"/>
        <v>25705</v>
      </c>
      <c r="AA38" s="54">
        <f t="shared" si="7"/>
        <v>12000</v>
      </c>
      <c r="AB38" s="54">
        <f t="shared" si="7"/>
        <v>5401</v>
      </c>
      <c r="AC38" s="54">
        <f t="shared" si="7"/>
        <v>2356</v>
      </c>
      <c r="AD38" s="54">
        <f t="shared" si="7"/>
        <v>12390</v>
      </c>
      <c r="AE38" s="54">
        <f t="shared" si="7"/>
        <v>1750</v>
      </c>
      <c r="AF38" s="54">
        <f t="shared" si="7"/>
        <v>2203</v>
      </c>
      <c r="AG38" s="54">
        <f t="shared" si="7"/>
        <v>1748</v>
      </c>
      <c r="AH38" s="54">
        <f t="shared" ref="AH38:BC38" si="8">SUM(AH13:AH14)</f>
        <v>1101</v>
      </c>
      <c r="AI38" s="54">
        <f t="shared" si="8"/>
        <v>5174</v>
      </c>
      <c r="AJ38" s="54">
        <f t="shared" si="8"/>
        <v>3152</v>
      </c>
      <c r="AK38" s="54">
        <f t="shared" si="8"/>
        <v>2540</v>
      </c>
      <c r="AL38" s="54">
        <f t="shared" si="8"/>
        <v>118950</v>
      </c>
      <c r="AM38" s="54">
        <f t="shared" si="8"/>
        <v>47533</v>
      </c>
      <c r="AN38" s="54">
        <f t="shared" si="8"/>
        <v>14856</v>
      </c>
      <c r="AO38" s="54">
        <f t="shared" si="8"/>
        <v>32677</v>
      </c>
      <c r="AP38" s="54">
        <f t="shared" si="8"/>
        <v>4078</v>
      </c>
      <c r="AQ38" s="54">
        <f t="shared" si="8"/>
        <v>3997</v>
      </c>
      <c r="AR38" s="54">
        <f t="shared" si="8"/>
        <v>22442</v>
      </c>
      <c r="AS38" s="54">
        <f t="shared" si="8"/>
        <v>9492</v>
      </c>
      <c r="AT38" s="54">
        <f t="shared" si="8"/>
        <v>4755</v>
      </c>
      <c r="AU38" s="54">
        <f t="shared" si="8"/>
        <v>2293</v>
      </c>
      <c r="AV38" s="54">
        <f t="shared" si="8"/>
        <v>9175</v>
      </c>
      <c r="AW38" s="54">
        <f t="shared" si="8"/>
        <v>1577</v>
      </c>
      <c r="AX38" s="54">
        <f t="shared" si="8"/>
        <v>1860</v>
      </c>
      <c r="AY38" s="54">
        <f t="shared" si="8"/>
        <v>1404</v>
      </c>
      <c r="AZ38" s="54">
        <f t="shared" si="8"/>
        <v>840</v>
      </c>
      <c r="BA38" s="54">
        <f t="shared" si="8"/>
        <v>4863</v>
      </c>
      <c r="BB38" s="54">
        <f t="shared" si="8"/>
        <v>2567</v>
      </c>
      <c r="BC38" s="54">
        <f t="shared" si="8"/>
        <v>2074</v>
      </c>
    </row>
    <row r="39" spans="1:55" s="26" customFormat="1" ht="15" customHeight="1" x14ac:dyDescent="0.3">
      <c r="A39" s="28" t="s">
        <v>100</v>
      </c>
      <c r="B39" s="54">
        <f t="shared" ref="B39:AG39" si="9">SUM(B15:B16)</f>
        <v>325701</v>
      </c>
      <c r="C39" s="54">
        <f t="shared" si="9"/>
        <v>111774</v>
      </c>
      <c r="D39" s="54">
        <f t="shared" si="9"/>
        <v>41845</v>
      </c>
      <c r="E39" s="54">
        <f t="shared" si="9"/>
        <v>69929</v>
      </c>
      <c r="F39" s="54">
        <f t="shared" si="9"/>
        <v>12821</v>
      </c>
      <c r="G39" s="54">
        <f t="shared" si="9"/>
        <v>13291</v>
      </c>
      <c r="H39" s="54">
        <f t="shared" si="9"/>
        <v>58640</v>
      </c>
      <c r="I39" s="54">
        <f t="shared" si="9"/>
        <v>27807</v>
      </c>
      <c r="J39" s="54">
        <f t="shared" si="9"/>
        <v>14604</v>
      </c>
      <c r="K39" s="54">
        <f t="shared" si="9"/>
        <v>8208</v>
      </c>
      <c r="L39" s="54">
        <f t="shared" si="9"/>
        <v>27072</v>
      </c>
      <c r="M39" s="54">
        <f t="shared" si="9"/>
        <v>5903</v>
      </c>
      <c r="N39" s="54">
        <f t="shared" si="9"/>
        <v>6723</v>
      </c>
      <c r="O39" s="54">
        <f t="shared" si="9"/>
        <v>5396</v>
      </c>
      <c r="P39" s="54">
        <f t="shared" si="9"/>
        <v>2931</v>
      </c>
      <c r="Q39" s="54">
        <f t="shared" si="9"/>
        <v>14187</v>
      </c>
      <c r="R39" s="54">
        <f t="shared" si="9"/>
        <v>8976</v>
      </c>
      <c r="S39" s="54">
        <f t="shared" si="9"/>
        <v>7368</v>
      </c>
      <c r="T39" s="54">
        <f t="shared" si="9"/>
        <v>173529</v>
      </c>
      <c r="U39" s="54">
        <f t="shared" si="9"/>
        <v>58153</v>
      </c>
      <c r="V39" s="54">
        <f t="shared" si="9"/>
        <v>21623</v>
      </c>
      <c r="W39" s="54">
        <f t="shared" si="9"/>
        <v>36530</v>
      </c>
      <c r="X39" s="54">
        <f t="shared" si="9"/>
        <v>6746</v>
      </c>
      <c r="Y39" s="54">
        <f t="shared" si="9"/>
        <v>7251</v>
      </c>
      <c r="Z39" s="54">
        <f t="shared" si="9"/>
        <v>31778</v>
      </c>
      <c r="AA39" s="54">
        <f t="shared" si="9"/>
        <v>14829</v>
      </c>
      <c r="AB39" s="54">
        <f t="shared" si="9"/>
        <v>7722</v>
      </c>
      <c r="AC39" s="54">
        <f t="shared" si="9"/>
        <v>3981</v>
      </c>
      <c r="AD39" s="54">
        <f t="shared" si="9"/>
        <v>15218</v>
      </c>
      <c r="AE39" s="54">
        <f t="shared" si="9"/>
        <v>3233</v>
      </c>
      <c r="AF39" s="54">
        <f t="shared" si="9"/>
        <v>3668</v>
      </c>
      <c r="AG39" s="54">
        <f t="shared" si="9"/>
        <v>2915</v>
      </c>
      <c r="AH39" s="54">
        <f t="shared" ref="AH39:BC39" si="10">SUM(AH15:AH16)</f>
        <v>1696</v>
      </c>
      <c r="AI39" s="54">
        <f t="shared" si="10"/>
        <v>7329</v>
      </c>
      <c r="AJ39" s="54">
        <f t="shared" si="10"/>
        <v>4882</v>
      </c>
      <c r="AK39" s="54">
        <f t="shared" si="10"/>
        <v>4128</v>
      </c>
      <c r="AL39" s="54">
        <f t="shared" si="10"/>
        <v>152172</v>
      </c>
      <c r="AM39" s="54">
        <f t="shared" si="10"/>
        <v>53621</v>
      </c>
      <c r="AN39" s="54">
        <f t="shared" si="10"/>
        <v>20222</v>
      </c>
      <c r="AO39" s="54">
        <f t="shared" si="10"/>
        <v>33399</v>
      </c>
      <c r="AP39" s="54">
        <f t="shared" si="10"/>
        <v>6075</v>
      </c>
      <c r="AQ39" s="54">
        <f t="shared" si="10"/>
        <v>6040</v>
      </c>
      <c r="AR39" s="54">
        <f t="shared" si="10"/>
        <v>26862</v>
      </c>
      <c r="AS39" s="54">
        <f t="shared" si="10"/>
        <v>12978</v>
      </c>
      <c r="AT39" s="54">
        <f t="shared" si="10"/>
        <v>6882</v>
      </c>
      <c r="AU39" s="54">
        <f t="shared" si="10"/>
        <v>4227</v>
      </c>
      <c r="AV39" s="54">
        <f t="shared" si="10"/>
        <v>11854</v>
      </c>
      <c r="AW39" s="54">
        <f t="shared" si="10"/>
        <v>2670</v>
      </c>
      <c r="AX39" s="54">
        <f t="shared" si="10"/>
        <v>3055</v>
      </c>
      <c r="AY39" s="54">
        <f t="shared" si="10"/>
        <v>2481</v>
      </c>
      <c r="AZ39" s="54">
        <f t="shared" si="10"/>
        <v>1235</v>
      </c>
      <c r="BA39" s="54">
        <f t="shared" si="10"/>
        <v>6858</v>
      </c>
      <c r="BB39" s="54">
        <f t="shared" si="10"/>
        <v>4094</v>
      </c>
      <c r="BC39" s="54">
        <f t="shared" si="10"/>
        <v>3240</v>
      </c>
    </row>
    <row r="40" spans="1:55" s="26" customFormat="1" ht="15" customHeight="1" x14ac:dyDescent="0.3">
      <c r="A40" s="28" t="s">
        <v>101</v>
      </c>
      <c r="B40" s="54">
        <f t="shared" ref="B40:AG40" si="11">SUM(B17:B18)</f>
        <v>340368</v>
      </c>
      <c r="C40" s="54">
        <f t="shared" si="11"/>
        <v>104184</v>
      </c>
      <c r="D40" s="54">
        <f t="shared" si="11"/>
        <v>43393</v>
      </c>
      <c r="E40" s="54">
        <f t="shared" si="11"/>
        <v>60791</v>
      </c>
      <c r="F40" s="54">
        <f t="shared" si="11"/>
        <v>17780</v>
      </c>
      <c r="G40" s="54">
        <f t="shared" si="11"/>
        <v>16576</v>
      </c>
      <c r="H40" s="54">
        <f t="shared" si="11"/>
        <v>48544</v>
      </c>
      <c r="I40" s="54">
        <f t="shared" si="11"/>
        <v>28746</v>
      </c>
      <c r="J40" s="54">
        <f t="shared" si="11"/>
        <v>19214</v>
      </c>
      <c r="K40" s="54">
        <f t="shared" si="11"/>
        <v>7226</v>
      </c>
      <c r="L40" s="54">
        <f t="shared" si="11"/>
        <v>26635</v>
      </c>
      <c r="M40" s="54">
        <f t="shared" si="11"/>
        <v>8843</v>
      </c>
      <c r="N40" s="54">
        <f t="shared" si="11"/>
        <v>10201</v>
      </c>
      <c r="O40" s="54">
        <f t="shared" si="11"/>
        <v>8187</v>
      </c>
      <c r="P40" s="54">
        <f t="shared" si="11"/>
        <v>5026</v>
      </c>
      <c r="Q40" s="54">
        <f t="shared" si="11"/>
        <v>15713</v>
      </c>
      <c r="R40" s="54">
        <f t="shared" si="11"/>
        <v>12992</v>
      </c>
      <c r="S40" s="54">
        <f t="shared" si="11"/>
        <v>10501</v>
      </c>
      <c r="T40" s="54">
        <f t="shared" si="11"/>
        <v>180650</v>
      </c>
      <c r="U40" s="54">
        <f t="shared" si="11"/>
        <v>53410</v>
      </c>
      <c r="V40" s="54">
        <f t="shared" si="11"/>
        <v>22051</v>
      </c>
      <c r="W40" s="54">
        <f t="shared" si="11"/>
        <v>31359</v>
      </c>
      <c r="X40" s="54">
        <f t="shared" si="11"/>
        <v>9160</v>
      </c>
      <c r="Y40" s="54">
        <f t="shared" si="11"/>
        <v>8884</v>
      </c>
      <c r="Z40" s="54">
        <f t="shared" si="11"/>
        <v>26412</v>
      </c>
      <c r="AA40" s="54">
        <f t="shared" si="11"/>
        <v>15445</v>
      </c>
      <c r="AB40" s="54">
        <f t="shared" si="11"/>
        <v>10165</v>
      </c>
      <c r="AC40" s="54">
        <f t="shared" si="11"/>
        <v>3618</v>
      </c>
      <c r="AD40" s="54">
        <f t="shared" si="11"/>
        <v>15066</v>
      </c>
      <c r="AE40" s="54">
        <f t="shared" si="11"/>
        <v>4903</v>
      </c>
      <c r="AF40" s="54">
        <f t="shared" si="11"/>
        <v>5371</v>
      </c>
      <c r="AG40" s="54">
        <f t="shared" si="11"/>
        <v>4487</v>
      </c>
      <c r="AH40" s="54">
        <f t="shared" ref="AH40:BC40" si="12">SUM(AH17:AH18)</f>
        <v>2781</v>
      </c>
      <c r="AI40" s="54">
        <f t="shared" si="12"/>
        <v>8313</v>
      </c>
      <c r="AJ40" s="54">
        <f t="shared" si="12"/>
        <v>7012</v>
      </c>
      <c r="AK40" s="54">
        <f t="shared" si="12"/>
        <v>5623</v>
      </c>
      <c r="AL40" s="54">
        <f t="shared" si="12"/>
        <v>159718</v>
      </c>
      <c r="AM40" s="54">
        <f t="shared" si="12"/>
        <v>50774</v>
      </c>
      <c r="AN40" s="54">
        <f t="shared" si="12"/>
        <v>21342</v>
      </c>
      <c r="AO40" s="54">
        <f t="shared" si="12"/>
        <v>29432</v>
      </c>
      <c r="AP40" s="54">
        <f t="shared" si="12"/>
        <v>8620</v>
      </c>
      <c r="AQ40" s="54">
        <f t="shared" si="12"/>
        <v>7692</v>
      </c>
      <c r="AR40" s="54">
        <f t="shared" si="12"/>
        <v>22132</v>
      </c>
      <c r="AS40" s="54">
        <f t="shared" si="12"/>
        <v>13301</v>
      </c>
      <c r="AT40" s="54">
        <f t="shared" si="12"/>
        <v>9049</v>
      </c>
      <c r="AU40" s="54">
        <f t="shared" si="12"/>
        <v>3608</v>
      </c>
      <c r="AV40" s="54">
        <f t="shared" si="12"/>
        <v>11569</v>
      </c>
      <c r="AW40" s="54">
        <f t="shared" si="12"/>
        <v>3940</v>
      </c>
      <c r="AX40" s="54">
        <f t="shared" si="12"/>
        <v>4830</v>
      </c>
      <c r="AY40" s="54">
        <f t="shared" si="12"/>
        <v>3700</v>
      </c>
      <c r="AZ40" s="54">
        <f t="shared" si="12"/>
        <v>2245</v>
      </c>
      <c r="BA40" s="54">
        <f t="shared" si="12"/>
        <v>7400</v>
      </c>
      <c r="BB40" s="54">
        <f t="shared" si="12"/>
        <v>5980</v>
      </c>
      <c r="BC40" s="54">
        <f t="shared" si="12"/>
        <v>4878</v>
      </c>
    </row>
    <row r="41" spans="1:55" s="26" customFormat="1" ht="15" customHeight="1" x14ac:dyDescent="0.3">
      <c r="A41" s="28" t="s">
        <v>102</v>
      </c>
      <c r="B41" s="54">
        <f t="shared" ref="B41:AG41" si="13">SUM(B19:B20)</f>
        <v>301137</v>
      </c>
      <c r="C41" s="54">
        <f t="shared" si="13"/>
        <v>70343</v>
      </c>
      <c r="D41" s="54">
        <f t="shared" si="13"/>
        <v>34164</v>
      </c>
      <c r="E41" s="54">
        <f t="shared" si="13"/>
        <v>36179</v>
      </c>
      <c r="F41" s="54">
        <f t="shared" si="13"/>
        <v>19588</v>
      </c>
      <c r="G41" s="54">
        <f t="shared" si="13"/>
        <v>17930</v>
      </c>
      <c r="H41" s="54">
        <f t="shared" si="13"/>
        <v>35272</v>
      </c>
      <c r="I41" s="54">
        <f t="shared" si="13"/>
        <v>23936</v>
      </c>
      <c r="J41" s="54">
        <f t="shared" si="13"/>
        <v>21016</v>
      </c>
      <c r="K41" s="54">
        <f t="shared" si="13"/>
        <v>4936</v>
      </c>
      <c r="L41" s="54">
        <f t="shared" si="13"/>
        <v>22786</v>
      </c>
      <c r="M41" s="54">
        <f t="shared" si="13"/>
        <v>10425</v>
      </c>
      <c r="N41" s="54">
        <f t="shared" si="13"/>
        <v>13638</v>
      </c>
      <c r="O41" s="54">
        <f t="shared" si="13"/>
        <v>10547</v>
      </c>
      <c r="P41" s="54">
        <f t="shared" si="13"/>
        <v>6552</v>
      </c>
      <c r="Q41" s="54">
        <f t="shared" si="13"/>
        <v>15613</v>
      </c>
      <c r="R41" s="54">
        <f t="shared" si="13"/>
        <v>15669</v>
      </c>
      <c r="S41" s="54">
        <f t="shared" si="13"/>
        <v>12886</v>
      </c>
      <c r="T41" s="54">
        <f t="shared" si="13"/>
        <v>151452</v>
      </c>
      <c r="U41" s="54">
        <f t="shared" si="13"/>
        <v>35629</v>
      </c>
      <c r="V41" s="54">
        <f t="shared" si="13"/>
        <v>17197</v>
      </c>
      <c r="W41" s="54">
        <f t="shared" si="13"/>
        <v>18432</v>
      </c>
      <c r="X41" s="54">
        <f t="shared" si="13"/>
        <v>9809</v>
      </c>
      <c r="Y41" s="54">
        <f t="shared" si="13"/>
        <v>8870</v>
      </c>
      <c r="Z41" s="54">
        <f t="shared" si="13"/>
        <v>17775</v>
      </c>
      <c r="AA41" s="54">
        <f t="shared" si="13"/>
        <v>12026</v>
      </c>
      <c r="AB41" s="54">
        <f t="shared" si="13"/>
        <v>10600</v>
      </c>
      <c r="AC41" s="54">
        <f t="shared" si="13"/>
        <v>2372</v>
      </c>
      <c r="AD41" s="54">
        <f t="shared" si="13"/>
        <v>11783</v>
      </c>
      <c r="AE41" s="54">
        <f t="shared" si="13"/>
        <v>5345</v>
      </c>
      <c r="AF41" s="54">
        <f t="shared" si="13"/>
        <v>6877</v>
      </c>
      <c r="AG41" s="54">
        <f t="shared" si="13"/>
        <v>5204</v>
      </c>
      <c r="AH41" s="54">
        <f t="shared" ref="AH41:BC41" si="14">SUM(AH19:AH20)</f>
        <v>3362</v>
      </c>
      <c r="AI41" s="54">
        <f t="shared" si="14"/>
        <v>7706</v>
      </c>
      <c r="AJ41" s="54">
        <f t="shared" si="14"/>
        <v>7824</v>
      </c>
      <c r="AK41" s="54">
        <f t="shared" si="14"/>
        <v>6270</v>
      </c>
      <c r="AL41" s="54">
        <f t="shared" si="14"/>
        <v>149685</v>
      </c>
      <c r="AM41" s="54">
        <f t="shared" si="14"/>
        <v>34714</v>
      </c>
      <c r="AN41" s="54">
        <f t="shared" si="14"/>
        <v>16967</v>
      </c>
      <c r="AO41" s="54">
        <f t="shared" si="14"/>
        <v>17747</v>
      </c>
      <c r="AP41" s="54">
        <f t="shared" si="14"/>
        <v>9779</v>
      </c>
      <c r="AQ41" s="54">
        <f t="shared" si="14"/>
        <v>9060</v>
      </c>
      <c r="AR41" s="54">
        <f t="shared" si="14"/>
        <v>17497</v>
      </c>
      <c r="AS41" s="54">
        <f t="shared" si="14"/>
        <v>11910</v>
      </c>
      <c r="AT41" s="54">
        <f t="shared" si="14"/>
        <v>10416</v>
      </c>
      <c r="AU41" s="54">
        <f t="shared" si="14"/>
        <v>2564</v>
      </c>
      <c r="AV41" s="54">
        <f t="shared" si="14"/>
        <v>11003</v>
      </c>
      <c r="AW41" s="54">
        <f t="shared" si="14"/>
        <v>5080</v>
      </c>
      <c r="AX41" s="54">
        <f t="shared" si="14"/>
        <v>6761</v>
      </c>
      <c r="AY41" s="54">
        <f t="shared" si="14"/>
        <v>5343</v>
      </c>
      <c r="AZ41" s="54">
        <f t="shared" si="14"/>
        <v>3190</v>
      </c>
      <c r="BA41" s="54">
        <f t="shared" si="14"/>
        <v>7907</v>
      </c>
      <c r="BB41" s="54">
        <f t="shared" si="14"/>
        <v>7845</v>
      </c>
      <c r="BC41" s="54">
        <f t="shared" si="14"/>
        <v>6616</v>
      </c>
    </row>
    <row r="42" spans="1:55" s="26" customFormat="1" ht="15" customHeight="1" x14ac:dyDescent="0.3">
      <c r="A42" s="28" t="s">
        <v>103</v>
      </c>
      <c r="B42" s="54">
        <f t="shared" ref="B42:AG42" si="15">SUM(B21:B22)</f>
        <v>172190</v>
      </c>
      <c r="C42" s="54">
        <f t="shared" si="15"/>
        <v>30875</v>
      </c>
      <c r="D42" s="54">
        <f t="shared" si="15"/>
        <v>15850</v>
      </c>
      <c r="E42" s="54">
        <f t="shared" si="15"/>
        <v>15025</v>
      </c>
      <c r="F42" s="54">
        <f t="shared" si="15"/>
        <v>11439</v>
      </c>
      <c r="G42" s="54">
        <f t="shared" si="15"/>
        <v>11354</v>
      </c>
      <c r="H42" s="54">
        <f t="shared" si="15"/>
        <v>18403</v>
      </c>
      <c r="I42" s="54">
        <f t="shared" si="15"/>
        <v>13958</v>
      </c>
      <c r="J42" s="54">
        <f t="shared" si="15"/>
        <v>12809</v>
      </c>
      <c r="K42" s="54">
        <f t="shared" si="15"/>
        <v>2163</v>
      </c>
      <c r="L42" s="54">
        <f t="shared" si="15"/>
        <v>13404</v>
      </c>
      <c r="M42" s="54">
        <f t="shared" si="15"/>
        <v>6751</v>
      </c>
      <c r="N42" s="54">
        <f t="shared" si="15"/>
        <v>9306</v>
      </c>
      <c r="O42" s="54">
        <f t="shared" si="15"/>
        <v>8004</v>
      </c>
      <c r="P42" s="54">
        <f t="shared" si="15"/>
        <v>4451</v>
      </c>
      <c r="Q42" s="54">
        <f t="shared" si="15"/>
        <v>10134</v>
      </c>
      <c r="R42" s="54">
        <f t="shared" si="15"/>
        <v>10315</v>
      </c>
      <c r="S42" s="54">
        <f t="shared" si="15"/>
        <v>8824</v>
      </c>
      <c r="T42" s="54">
        <f t="shared" si="15"/>
        <v>79324</v>
      </c>
      <c r="U42" s="54">
        <f t="shared" si="15"/>
        <v>14141</v>
      </c>
      <c r="V42" s="54">
        <f t="shared" si="15"/>
        <v>7368</v>
      </c>
      <c r="W42" s="54">
        <f t="shared" si="15"/>
        <v>6773</v>
      </c>
      <c r="X42" s="54">
        <f t="shared" si="15"/>
        <v>5326</v>
      </c>
      <c r="Y42" s="54">
        <f t="shared" si="15"/>
        <v>5150</v>
      </c>
      <c r="Z42" s="54">
        <f t="shared" si="15"/>
        <v>8257</v>
      </c>
      <c r="AA42" s="54">
        <f t="shared" si="15"/>
        <v>6621</v>
      </c>
      <c r="AB42" s="54">
        <f t="shared" si="15"/>
        <v>5802</v>
      </c>
      <c r="AC42" s="54">
        <f t="shared" si="15"/>
        <v>1020</v>
      </c>
      <c r="AD42" s="54">
        <f t="shared" si="15"/>
        <v>6343</v>
      </c>
      <c r="AE42" s="54">
        <f t="shared" si="15"/>
        <v>3147</v>
      </c>
      <c r="AF42" s="54">
        <f t="shared" si="15"/>
        <v>4246</v>
      </c>
      <c r="AG42" s="54">
        <f t="shared" si="15"/>
        <v>3657</v>
      </c>
      <c r="AH42" s="54">
        <f t="shared" ref="AH42:BC42" si="16">SUM(AH21:AH22)</f>
        <v>2076</v>
      </c>
      <c r="AI42" s="54">
        <f t="shared" si="16"/>
        <v>4602</v>
      </c>
      <c r="AJ42" s="54">
        <f t="shared" si="16"/>
        <v>4723</v>
      </c>
      <c r="AK42" s="54">
        <f t="shared" si="16"/>
        <v>4213</v>
      </c>
      <c r="AL42" s="54">
        <f t="shared" si="16"/>
        <v>92866</v>
      </c>
      <c r="AM42" s="54">
        <f t="shared" si="16"/>
        <v>16734</v>
      </c>
      <c r="AN42" s="54">
        <f t="shared" si="16"/>
        <v>8482</v>
      </c>
      <c r="AO42" s="54">
        <f t="shared" si="16"/>
        <v>8252</v>
      </c>
      <c r="AP42" s="54">
        <f t="shared" si="16"/>
        <v>6113</v>
      </c>
      <c r="AQ42" s="54">
        <f t="shared" si="16"/>
        <v>6204</v>
      </c>
      <c r="AR42" s="54">
        <f t="shared" si="16"/>
        <v>10146</v>
      </c>
      <c r="AS42" s="54">
        <f t="shared" si="16"/>
        <v>7337</v>
      </c>
      <c r="AT42" s="54">
        <f t="shared" si="16"/>
        <v>7007</v>
      </c>
      <c r="AU42" s="54">
        <f t="shared" si="16"/>
        <v>1143</v>
      </c>
      <c r="AV42" s="54">
        <f t="shared" si="16"/>
        <v>7061</v>
      </c>
      <c r="AW42" s="54">
        <f t="shared" si="16"/>
        <v>3604</v>
      </c>
      <c r="AX42" s="54">
        <f t="shared" si="16"/>
        <v>5060</v>
      </c>
      <c r="AY42" s="54">
        <f t="shared" si="16"/>
        <v>4347</v>
      </c>
      <c r="AZ42" s="54">
        <f t="shared" si="16"/>
        <v>2375</v>
      </c>
      <c r="BA42" s="54">
        <f t="shared" si="16"/>
        <v>5532</v>
      </c>
      <c r="BB42" s="54">
        <f t="shared" si="16"/>
        <v>5592</v>
      </c>
      <c r="BC42" s="54">
        <f t="shared" si="16"/>
        <v>4611</v>
      </c>
    </row>
    <row r="43" spans="1:55" s="26" customFormat="1" ht="15" customHeight="1" x14ac:dyDescent="0.3">
      <c r="A43" s="28" t="s">
        <v>104</v>
      </c>
      <c r="B43" s="54">
        <f t="shared" ref="B43:AG43" si="17">SUM(B23:B24)</f>
        <v>105036</v>
      </c>
      <c r="C43" s="54">
        <f t="shared" si="17"/>
        <v>16050</v>
      </c>
      <c r="D43" s="54">
        <f t="shared" si="17"/>
        <v>8447</v>
      </c>
      <c r="E43" s="54">
        <f t="shared" si="17"/>
        <v>7603</v>
      </c>
      <c r="F43" s="54">
        <f t="shared" si="17"/>
        <v>7354</v>
      </c>
      <c r="G43" s="54">
        <f t="shared" si="17"/>
        <v>6618</v>
      </c>
      <c r="H43" s="54">
        <f t="shared" si="17"/>
        <v>10269</v>
      </c>
      <c r="I43" s="54">
        <f t="shared" si="17"/>
        <v>8665</v>
      </c>
      <c r="J43" s="54">
        <f t="shared" si="17"/>
        <v>8443</v>
      </c>
      <c r="K43" s="54">
        <f t="shared" si="17"/>
        <v>1153</v>
      </c>
      <c r="L43" s="54">
        <f t="shared" si="17"/>
        <v>8342</v>
      </c>
      <c r="M43" s="54">
        <f t="shared" si="17"/>
        <v>4441</v>
      </c>
      <c r="N43" s="54">
        <f t="shared" si="17"/>
        <v>6543</v>
      </c>
      <c r="O43" s="54">
        <f t="shared" si="17"/>
        <v>5425</v>
      </c>
      <c r="P43" s="54">
        <f t="shared" si="17"/>
        <v>3408</v>
      </c>
      <c r="Q43" s="54">
        <f t="shared" si="17"/>
        <v>6593</v>
      </c>
      <c r="R43" s="54">
        <f t="shared" si="17"/>
        <v>6918</v>
      </c>
      <c r="S43" s="54">
        <f t="shared" si="17"/>
        <v>4814</v>
      </c>
      <c r="T43" s="54">
        <f t="shared" si="17"/>
        <v>36982</v>
      </c>
      <c r="U43" s="54">
        <f t="shared" si="17"/>
        <v>5600</v>
      </c>
      <c r="V43" s="54">
        <f t="shared" si="17"/>
        <v>3013</v>
      </c>
      <c r="W43" s="54">
        <f t="shared" si="17"/>
        <v>2587</v>
      </c>
      <c r="X43" s="54">
        <f t="shared" si="17"/>
        <v>2596</v>
      </c>
      <c r="Y43" s="54">
        <f t="shared" si="17"/>
        <v>2376</v>
      </c>
      <c r="Z43" s="54">
        <f t="shared" si="17"/>
        <v>3674</v>
      </c>
      <c r="AA43" s="54">
        <f t="shared" si="17"/>
        <v>3092</v>
      </c>
      <c r="AB43" s="54">
        <f t="shared" si="17"/>
        <v>2832</v>
      </c>
      <c r="AC43" s="54">
        <f t="shared" si="17"/>
        <v>374</v>
      </c>
      <c r="AD43" s="54">
        <f t="shared" si="17"/>
        <v>2979</v>
      </c>
      <c r="AE43" s="54">
        <f t="shared" si="17"/>
        <v>1465</v>
      </c>
      <c r="AF43" s="54">
        <f t="shared" si="17"/>
        <v>2321</v>
      </c>
      <c r="AG43" s="54">
        <f t="shared" si="17"/>
        <v>1934</v>
      </c>
      <c r="AH43" s="54">
        <f t="shared" ref="AH43:BC43" si="18">SUM(AH23:AH24)</f>
        <v>1208</v>
      </c>
      <c r="AI43" s="54">
        <f t="shared" si="18"/>
        <v>2300</v>
      </c>
      <c r="AJ43" s="54">
        <f t="shared" si="18"/>
        <v>2517</v>
      </c>
      <c r="AK43" s="54">
        <f t="shared" si="18"/>
        <v>1714</v>
      </c>
      <c r="AL43" s="54">
        <f t="shared" si="18"/>
        <v>68054</v>
      </c>
      <c r="AM43" s="54">
        <f t="shared" si="18"/>
        <v>10450</v>
      </c>
      <c r="AN43" s="54">
        <f t="shared" si="18"/>
        <v>5434</v>
      </c>
      <c r="AO43" s="54">
        <f t="shared" si="18"/>
        <v>5016</v>
      </c>
      <c r="AP43" s="54">
        <f t="shared" si="18"/>
        <v>4758</v>
      </c>
      <c r="AQ43" s="54">
        <f t="shared" si="18"/>
        <v>4242</v>
      </c>
      <c r="AR43" s="54">
        <f t="shared" si="18"/>
        <v>6595</v>
      </c>
      <c r="AS43" s="54">
        <f t="shared" si="18"/>
        <v>5573</v>
      </c>
      <c r="AT43" s="54">
        <f t="shared" si="18"/>
        <v>5611</v>
      </c>
      <c r="AU43" s="54">
        <f t="shared" si="18"/>
        <v>779</v>
      </c>
      <c r="AV43" s="54">
        <f t="shared" si="18"/>
        <v>5363</v>
      </c>
      <c r="AW43" s="54">
        <f t="shared" si="18"/>
        <v>2976</v>
      </c>
      <c r="AX43" s="54">
        <f t="shared" si="18"/>
        <v>4222</v>
      </c>
      <c r="AY43" s="54">
        <f t="shared" si="18"/>
        <v>3491</v>
      </c>
      <c r="AZ43" s="54">
        <f t="shared" si="18"/>
        <v>2200</v>
      </c>
      <c r="BA43" s="54">
        <f t="shared" si="18"/>
        <v>4293</v>
      </c>
      <c r="BB43" s="54">
        <f t="shared" si="18"/>
        <v>4401</v>
      </c>
      <c r="BC43" s="54">
        <f t="shared" si="18"/>
        <v>3100</v>
      </c>
    </row>
    <row r="44" spans="1:55" s="26" customFormat="1" ht="15" customHeight="1" x14ac:dyDescent="0.3">
      <c r="A44" s="28" t="s">
        <v>105</v>
      </c>
      <c r="B44" s="54">
        <f t="shared" ref="B44:AG44" si="19">SUM(B25:B26)</f>
        <v>15859</v>
      </c>
      <c r="C44" s="54">
        <f t="shared" si="19"/>
        <v>2398</v>
      </c>
      <c r="D44" s="54">
        <f t="shared" si="19"/>
        <v>1286</v>
      </c>
      <c r="E44" s="54">
        <f t="shared" si="19"/>
        <v>1112</v>
      </c>
      <c r="F44" s="54">
        <f t="shared" si="19"/>
        <v>1163</v>
      </c>
      <c r="G44" s="54">
        <f t="shared" si="19"/>
        <v>1006</v>
      </c>
      <c r="H44" s="54">
        <f t="shared" si="19"/>
        <v>1466</v>
      </c>
      <c r="I44" s="54">
        <f t="shared" si="19"/>
        <v>1353</v>
      </c>
      <c r="J44" s="54">
        <f t="shared" si="19"/>
        <v>1291</v>
      </c>
      <c r="K44" s="54">
        <f t="shared" si="19"/>
        <v>190</v>
      </c>
      <c r="L44" s="54">
        <f t="shared" si="19"/>
        <v>1244</v>
      </c>
      <c r="M44" s="54">
        <f t="shared" si="19"/>
        <v>609</v>
      </c>
      <c r="N44" s="54">
        <f t="shared" si="19"/>
        <v>1073</v>
      </c>
      <c r="O44" s="54">
        <f t="shared" si="19"/>
        <v>937</v>
      </c>
      <c r="P44" s="54">
        <f t="shared" si="19"/>
        <v>503</v>
      </c>
      <c r="Q44" s="54">
        <f t="shared" si="19"/>
        <v>985</v>
      </c>
      <c r="R44" s="54">
        <f t="shared" si="19"/>
        <v>928</v>
      </c>
      <c r="S44" s="54">
        <f t="shared" si="19"/>
        <v>713</v>
      </c>
      <c r="T44" s="54">
        <f t="shared" si="19"/>
        <v>3719</v>
      </c>
      <c r="U44" s="54">
        <f t="shared" si="19"/>
        <v>532</v>
      </c>
      <c r="V44" s="54">
        <f t="shared" si="19"/>
        <v>286</v>
      </c>
      <c r="W44" s="54">
        <f t="shared" si="19"/>
        <v>246</v>
      </c>
      <c r="X44" s="54">
        <f t="shared" si="19"/>
        <v>309</v>
      </c>
      <c r="Y44" s="54">
        <f t="shared" si="19"/>
        <v>223</v>
      </c>
      <c r="Z44" s="54">
        <f t="shared" si="19"/>
        <v>326</v>
      </c>
      <c r="AA44" s="54">
        <f t="shared" si="19"/>
        <v>274</v>
      </c>
      <c r="AB44" s="54">
        <f t="shared" si="19"/>
        <v>323</v>
      </c>
      <c r="AC44" s="54">
        <f t="shared" si="19"/>
        <v>37</v>
      </c>
      <c r="AD44" s="54">
        <f t="shared" si="19"/>
        <v>316</v>
      </c>
      <c r="AE44" s="54">
        <f t="shared" si="19"/>
        <v>149</v>
      </c>
      <c r="AF44" s="54">
        <f t="shared" si="19"/>
        <v>263</v>
      </c>
      <c r="AG44" s="54">
        <f t="shared" si="19"/>
        <v>228</v>
      </c>
      <c r="AH44" s="54">
        <f t="shared" ref="AH44:BC44" si="20">SUM(AH25:AH26)</f>
        <v>134</v>
      </c>
      <c r="AI44" s="54">
        <f t="shared" si="20"/>
        <v>242</v>
      </c>
      <c r="AJ44" s="54">
        <f t="shared" si="20"/>
        <v>215</v>
      </c>
      <c r="AK44" s="54">
        <f t="shared" si="20"/>
        <v>148</v>
      </c>
      <c r="AL44" s="54">
        <f t="shared" si="20"/>
        <v>12140</v>
      </c>
      <c r="AM44" s="54">
        <f t="shared" si="20"/>
        <v>1866</v>
      </c>
      <c r="AN44" s="54">
        <f t="shared" si="20"/>
        <v>1000</v>
      </c>
      <c r="AO44" s="54">
        <f t="shared" si="20"/>
        <v>866</v>
      </c>
      <c r="AP44" s="54">
        <f t="shared" si="20"/>
        <v>854</v>
      </c>
      <c r="AQ44" s="54">
        <f t="shared" si="20"/>
        <v>783</v>
      </c>
      <c r="AR44" s="54">
        <f t="shared" si="20"/>
        <v>1140</v>
      </c>
      <c r="AS44" s="54">
        <f t="shared" si="20"/>
        <v>1079</v>
      </c>
      <c r="AT44" s="54">
        <f t="shared" si="20"/>
        <v>968</v>
      </c>
      <c r="AU44" s="54">
        <f t="shared" si="20"/>
        <v>153</v>
      </c>
      <c r="AV44" s="54">
        <f t="shared" si="20"/>
        <v>928</v>
      </c>
      <c r="AW44" s="54">
        <f t="shared" si="20"/>
        <v>460</v>
      </c>
      <c r="AX44" s="54">
        <f t="shared" si="20"/>
        <v>810</v>
      </c>
      <c r="AY44" s="54">
        <f t="shared" si="20"/>
        <v>709</v>
      </c>
      <c r="AZ44" s="54">
        <f t="shared" si="20"/>
        <v>369</v>
      </c>
      <c r="BA44" s="54">
        <f t="shared" si="20"/>
        <v>743</v>
      </c>
      <c r="BB44" s="54">
        <f t="shared" si="20"/>
        <v>713</v>
      </c>
      <c r="BC44" s="54">
        <f t="shared" si="20"/>
        <v>565</v>
      </c>
    </row>
    <row r="45" spans="1:55" s="26" customFormat="1" ht="15" customHeight="1" x14ac:dyDescent="0.3">
      <c r="A45" s="29" t="s">
        <v>93</v>
      </c>
      <c r="B45" s="54">
        <f t="shared" ref="B45:AG45" si="21">B27</f>
        <v>428</v>
      </c>
      <c r="C45" s="54">
        <f t="shared" si="21"/>
        <v>65</v>
      </c>
      <c r="D45" s="54">
        <f t="shared" si="21"/>
        <v>33</v>
      </c>
      <c r="E45" s="54">
        <f t="shared" si="21"/>
        <v>32</v>
      </c>
      <c r="F45" s="54">
        <f t="shared" si="21"/>
        <v>35</v>
      </c>
      <c r="G45" s="54">
        <f t="shared" si="21"/>
        <v>25</v>
      </c>
      <c r="H45" s="54">
        <f t="shared" si="21"/>
        <v>42</v>
      </c>
      <c r="I45" s="54">
        <f t="shared" si="21"/>
        <v>42</v>
      </c>
      <c r="J45" s="54">
        <f t="shared" si="21"/>
        <v>30</v>
      </c>
      <c r="K45" s="54">
        <f t="shared" si="21"/>
        <v>3</v>
      </c>
      <c r="L45" s="54">
        <f t="shared" si="21"/>
        <v>37</v>
      </c>
      <c r="M45" s="54">
        <f t="shared" si="21"/>
        <v>11</v>
      </c>
      <c r="N45" s="54">
        <f t="shared" si="21"/>
        <v>35</v>
      </c>
      <c r="O45" s="54">
        <f t="shared" si="21"/>
        <v>19</v>
      </c>
      <c r="P45" s="54">
        <f t="shared" si="21"/>
        <v>8</v>
      </c>
      <c r="Q45" s="54">
        <f t="shared" si="21"/>
        <v>24</v>
      </c>
      <c r="R45" s="54">
        <f t="shared" si="21"/>
        <v>35</v>
      </c>
      <c r="S45" s="54">
        <f t="shared" si="21"/>
        <v>17</v>
      </c>
      <c r="T45" s="54">
        <f t="shared" si="21"/>
        <v>63</v>
      </c>
      <c r="U45" s="54">
        <f t="shared" si="21"/>
        <v>10</v>
      </c>
      <c r="V45" s="54">
        <f t="shared" si="21"/>
        <v>5</v>
      </c>
      <c r="W45" s="54">
        <f t="shared" si="21"/>
        <v>5</v>
      </c>
      <c r="X45" s="54">
        <f t="shared" si="21"/>
        <v>6</v>
      </c>
      <c r="Y45" s="54">
        <f t="shared" si="21"/>
        <v>4</v>
      </c>
      <c r="Z45" s="54">
        <f t="shared" si="21"/>
        <v>7</v>
      </c>
      <c r="AA45" s="54">
        <f t="shared" si="21"/>
        <v>3</v>
      </c>
      <c r="AB45" s="54">
        <f t="shared" si="21"/>
        <v>7</v>
      </c>
      <c r="AC45" s="54">
        <f t="shared" si="21"/>
        <v>1</v>
      </c>
      <c r="AD45" s="54">
        <f t="shared" si="21"/>
        <v>2</v>
      </c>
      <c r="AE45" s="54">
        <f t="shared" si="21"/>
        <v>2</v>
      </c>
      <c r="AF45" s="54">
        <f t="shared" si="21"/>
        <v>4</v>
      </c>
      <c r="AG45" s="54">
        <f t="shared" si="21"/>
        <v>1</v>
      </c>
      <c r="AH45" s="54">
        <f t="shared" ref="AH45:BC45" si="22">AH27</f>
        <v>3</v>
      </c>
      <c r="AI45" s="54">
        <f t="shared" si="22"/>
        <v>3</v>
      </c>
      <c r="AJ45" s="54">
        <f t="shared" si="22"/>
        <v>5</v>
      </c>
      <c r="AK45" s="54">
        <f t="shared" si="22"/>
        <v>5</v>
      </c>
      <c r="AL45" s="54">
        <f t="shared" si="22"/>
        <v>365</v>
      </c>
      <c r="AM45" s="54">
        <f t="shared" si="22"/>
        <v>55</v>
      </c>
      <c r="AN45" s="54">
        <f t="shared" si="22"/>
        <v>28</v>
      </c>
      <c r="AO45" s="54">
        <f t="shared" si="22"/>
        <v>27</v>
      </c>
      <c r="AP45" s="54">
        <f t="shared" si="22"/>
        <v>29</v>
      </c>
      <c r="AQ45" s="54">
        <f t="shared" si="22"/>
        <v>21</v>
      </c>
      <c r="AR45" s="54">
        <f t="shared" si="22"/>
        <v>35</v>
      </c>
      <c r="AS45" s="54">
        <f t="shared" si="22"/>
        <v>39</v>
      </c>
      <c r="AT45" s="54">
        <f t="shared" si="22"/>
        <v>23</v>
      </c>
      <c r="AU45" s="54">
        <f t="shared" si="22"/>
        <v>2</v>
      </c>
      <c r="AV45" s="54">
        <f t="shared" si="22"/>
        <v>35</v>
      </c>
      <c r="AW45" s="54">
        <f t="shared" si="22"/>
        <v>9</v>
      </c>
      <c r="AX45" s="54">
        <f t="shared" si="22"/>
        <v>31</v>
      </c>
      <c r="AY45" s="54">
        <f t="shared" si="22"/>
        <v>18</v>
      </c>
      <c r="AZ45" s="54">
        <f t="shared" si="22"/>
        <v>5</v>
      </c>
      <c r="BA45" s="54">
        <f t="shared" si="22"/>
        <v>21</v>
      </c>
      <c r="BB45" s="54">
        <f t="shared" si="22"/>
        <v>30</v>
      </c>
      <c r="BC45" s="54">
        <f t="shared" si="22"/>
        <v>12</v>
      </c>
    </row>
    <row r="46" spans="1:55" s="26" customFormat="1" ht="15" customHeight="1" x14ac:dyDescent="0.3"/>
    <row r="47" spans="1:55" s="22" customFormat="1" x14ac:dyDescent="0.3">
      <c r="A47" s="162" t="s">
        <v>135</v>
      </c>
      <c r="B47" s="162"/>
      <c r="C47" s="162"/>
      <c r="D47" s="162"/>
      <c r="E47" s="162"/>
      <c r="F47" s="162"/>
      <c r="G47" s="162"/>
      <c r="H47" s="162"/>
      <c r="I47" s="162"/>
    </row>
    <row r="48" spans="1:55" s="14" customFormat="1" x14ac:dyDescent="0.25">
      <c r="A48" s="15" t="s">
        <v>106</v>
      </c>
      <c r="M48" s="23"/>
    </row>
    <row r="49" spans="1:55" s="26" customFormat="1" ht="15" customHeight="1" x14ac:dyDescent="0.3">
      <c r="A49" s="168" t="s">
        <v>120</v>
      </c>
      <c r="B49" s="171" t="str">
        <f>B3</f>
        <v>2022. 1</v>
      </c>
      <c r="C49" s="171" t="s">
        <v>95</v>
      </c>
      <c r="D49" s="171" t="s">
        <v>95</v>
      </c>
      <c r="E49" s="171" t="s">
        <v>95</v>
      </c>
      <c r="F49" s="171" t="s">
        <v>95</v>
      </c>
      <c r="G49" s="171" t="s">
        <v>95</v>
      </c>
      <c r="H49" s="171" t="s">
        <v>95</v>
      </c>
      <c r="I49" s="171" t="s">
        <v>95</v>
      </c>
      <c r="J49" s="171" t="s">
        <v>95</v>
      </c>
      <c r="K49" s="171" t="s">
        <v>95</v>
      </c>
      <c r="L49" s="171" t="s">
        <v>95</v>
      </c>
      <c r="M49" s="171" t="s">
        <v>95</v>
      </c>
      <c r="N49" s="171" t="s">
        <v>95</v>
      </c>
      <c r="O49" s="171" t="s">
        <v>95</v>
      </c>
      <c r="P49" s="171" t="s">
        <v>95</v>
      </c>
      <c r="Q49" s="171" t="s">
        <v>95</v>
      </c>
      <c r="R49" s="171" t="s">
        <v>95</v>
      </c>
      <c r="S49" s="171" t="s">
        <v>95</v>
      </c>
      <c r="T49" s="171" t="s">
        <v>95</v>
      </c>
      <c r="U49" s="171" t="s">
        <v>95</v>
      </c>
      <c r="V49" s="171" t="s">
        <v>95</v>
      </c>
      <c r="W49" s="171" t="s">
        <v>95</v>
      </c>
      <c r="X49" s="171" t="s">
        <v>95</v>
      </c>
      <c r="Y49" s="171" t="s">
        <v>95</v>
      </c>
      <c r="Z49" s="171" t="s">
        <v>95</v>
      </c>
      <c r="AA49" s="171" t="s">
        <v>95</v>
      </c>
      <c r="AB49" s="171" t="s">
        <v>95</v>
      </c>
      <c r="AC49" s="171" t="s">
        <v>95</v>
      </c>
      <c r="AD49" s="171" t="s">
        <v>95</v>
      </c>
      <c r="AE49" s="171" t="s">
        <v>95</v>
      </c>
      <c r="AF49" s="171" t="s">
        <v>95</v>
      </c>
      <c r="AG49" s="171" t="s">
        <v>95</v>
      </c>
      <c r="AH49" s="171" t="s">
        <v>95</v>
      </c>
      <c r="AI49" s="171" t="s">
        <v>95</v>
      </c>
      <c r="AJ49" s="171" t="s">
        <v>95</v>
      </c>
      <c r="AK49" s="171" t="s">
        <v>95</v>
      </c>
      <c r="AL49" s="171" t="s">
        <v>95</v>
      </c>
      <c r="AM49" s="171" t="s">
        <v>95</v>
      </c>
      <c r="AN49" s="171" t="s">
        <v>95</v>
      </c>
      <c r="AO49" s="171" t="s">
        <v>95</v>
      </c>
      <c r="AP49" s="171" t="s">
        <v>95</v>
      </c>
      <c r="AQ49" s="171" t="s">
        <v>95</v>
      </c>
      <c r="AR49" s="171" t="s">
        <v>95</v>
      </c>
      <c r="AS49" s="171" t="s">
        <v>95</v>
      </c>
      <c r="AT49" s="171" t="s">
        <v>95</v>
      </c>
      <c r="AU49" s="171" t="s">
        <v>95</v>
      </c>
      <c r="AV49" s="171" t="s">
        <v>95</v>
      </c>
      <c r="AW49" s="171" t="s">
        <v>95</v>
      </c>
      <c r="AX49" s="171" t="s">
        <v>95</v>
      </c>
      <c r="AY49" s="171" t="s">
        <v>95</v>
      </c>
      <c r="AZ49" s="171" t="s">
        <v>95</v>
      </c>
      <c r="BA49" s="171" t="s">
        <v>95</v>
      </c>
      <c r="BB49" s="171" t="s">
        <v>95</v>
      </c>
      <c r="BC49" s="171" t="s">
        <v>95</v>
      </c>
    </row>
    <row r="50" spans="1:55" s="26" customFormat="1" ht="15" customHeight="1" x14ac:dyDescent="0.3">
      <c r="A50" s="169" t="s">
        <v>50</v>
      </c>
      <c r="B50" s="169" t="s">
        <v>51</v>
      </c>
      <c r="C50" s="169" t="s">
        <v>51</v>
      </c>
      <c r="D50" s="169" t="s">
        <v>51</v>
      </c>
      <c r="E50" s="169" t="s">
        <v>51</v>
      </c>
      <c r="F50" s="169" t="s">
        <v>51</v>
      </c>
      <c r="G50" s="169" t="s">
        <v>51</v>
      </c>
      <c r="H50" s="169" t="s">
        <v>51</v>
      </c>
      <c r="I50" s="169" t="s">
        <v>51</v>
      </c>
      <c r="J50" s="169" t="s">
        <v>51</v>
      </c>
      <c r="K50" s="169" t="s">
        <v>51</v>
      </c>
      <c r="L50" s="169" t="s">
        <v>51</v>
      </c>
      <c r="M50" s="169" t="s">
        <v>51</v>
      </c>
      <c r="N50" s="169" t="s">
        <v>51</v>
      </c>
      <c r="O50" s="169" t="s">
        <v>51</v>
      </c>
      <c r="P50" s="169" t="s">
        <v>51</v>
      </c>
      <c r="Q50" s="169" t="s">
        <v>51</v>
      </c>
      <c r="R50" s="169" t="s">
        <v>51</v>
      </c>
      <c r="S50" s="169" t="s">
        <v>51</v>
      </c>
      <c r="T50" s="169" t="s">
        <v>52</v>
      </c>
      <c r="U50" s="169" t="s">
        <v>52</v>
      </c>
      <c r="V50" s="169" t="s">
        <v>52</v>
      </c>
      <c r="W50" s="169" t="s">
        <v>52</v>
      </c>
      <c r="X50" s="169" t="s">
        <v>52</v>
      </c>
      <c r="Y50" s="169" t="s">
        <v>52</v>
      </c>
      <c r="Z50" s="169" t="s">
        <v>52</v>
      </c>
      <c r="AA50" s="169" t="s">
        <v>52</v>
      </c>
      <c r="AB50" s="169" t="s">
        <v>52</v>
      </c>
      <c r="AC50" s="169" t="s">
        <v>52</v>
      </c>
      <c r="AD50" s="169" t="s">
        <v>52</v>
      </c>
      <c r="AE50" s="169" t="s">
        <v>52</v>
      </c>
      <c r="AF50" s="169" t="s">
        <v>52</v>
      </c>
      <c r="AG50" s="169" t="s">
        <v>52</v>
      </c>
      <c r="AH50" s="169" t="s">
        <v>52</v>
      </c>
      <c r="AI50" s="169" t="s">
        <v>52</v>
      </c>
      <c r="AJ50" s="169" t="s">
        <v>52</v>
      </c>
      <c r="AK50" s="169" t="s">
        <v>52</v>
      </c>
      <c r="AL50" s="169" t="s">
        <v>53</v>
      </c>
      <c r="AM50" s="169" t="s">
        <v>53</v>
      </c>
      <c r="AN50" s="169" t="s">
        <v>53</v>
      </c>
      <c r="AO50" s="169" t="s">
        <v>53</v>
      </c>
      <c r="AP50" s="169" t="s">
        <v>53</v>
      </c>
      <c r="AQ50" s="169" t="s">
        <v>53</v>
      </c>
      <c r="AR50" s="169" t="s">
        <v>53</v>
      </c>
      <c r="AS50" s="169" t="s">
        <v>53</v>
      </c>
      <c r="AT50" s="169" t="s">
        <v>53</v>
      </c>
      <c r="AU50" s="169" t="s">
        <v>53</v>
      </c>
      <c r="AV50" s="169" t="s">
        <v>53</v>
      </c>
      <c r="AW50" s="169" t="s">
        <v>53</v>
      </c>
      <c r="AX50" s="169" t="s">
        <v>53</v>
      </c>
      <c r="AY50" s="169" t="s">
        <v>53</v>
      </c>
      <c r="AZ50" s="169" t="s">
        <v>53</v>
      </c>
      <c r="BA50" s="169" t="s">
        <v>53</v>
      </c>
      <c r="BB50" s="169" t="s">
        <v>53</v>
      </c>
      <c r="BC50" s="169" t="s">
        <v>53</v>
      </c>
    </row>
    <row r="51" spans="1:55" s="26" customFormat="1" ht="15" customHeight="1" x14ac:dyDescent="0.3">
      <c r="A51" s="169" t="s">
        <v>50</v>
      </c>
      <c r="B51" s="27" t="s">
        <v>55</v>
      </c>
      <c r="C51" s="27" t="s">
        <v>56</v>
      </c>
      <c r="D51" s="27" t="s">
        <v>117</v>
      </c>
      <c r="E51" s="27" t="s">
        <v>118</v>
      </c>
      <c r="F51" s="27" t="s">
        <v>59</v>
      </c>
      <c r="G51" s="27" t="s">
        <v>60</v>
      </c>
      <c r="H51" s="27" t="s">
        <v>61</v>
      </c>
      <c r="I51" s="27" t="s">
        <v>62</v>
      </c>
      <c r="J51" s="27" t="s">
        <v>63</v>
      </c>
      <c r="K51" s="27" t="s">
        <v>64</v>
      </c>
      <c r="L51" s="27" t="s">
        <v>65</v>
      </c>
      <c r="M51" s="27" t="s">
        <v>66</v>
      </c>
      <c r="N51" s="27" t="s">
        <v>67</v>
      </c>
      <c r="O51" s="27" t="s">
        <v>68</v>
      </c>
      <c r="P51" s="27" t="s">
        <v>69</v>
      </c>
      <c r="Q51" s="27" t="s">
        <v>70</v>
      </c>
      <c r="R51" s="27" t="s">
        <v>71</v>
      </c>
      <c r="S51" s="27" t="s">
        <v>72</v>
      </c>
      <c r="T51" s="27" t="s">
        <v>55</v>
      </c>
      <c r="U51" s="27" t="s">
        <v>56</v>
      </c>
      <c r="V51" s="27" t="s">
        <v>57</v>
      </c>
      <c r="W51" s="27" t="s">
        <v>58</v>
      </c>
      <c r="X51" s="27" t="s">
        <v>59</v>
      </c>
      <c r="Y51" s="27" t="s">
        <v>60</v>
      </c>
      <c r="Z51" s="27" t="s">
        <v>61</v>
      </c>
      <c r="AA51" s="27" t="s">
        <v>62</v>
      </c>
      <c r="AB51" s="27" t="s">
        <v>63</v>
      </c>
      <c r="AC51" s="27" t="s">
        <v>64</v>
      </c>
      <c r="AD51" s="27" t="s">
        <v>65</v>
      </c>
      <c r="AE51" s="27" t="s">
        <v>66</v>
      </c>
      <c r="AF51" s="27" t="s">
        <v>67</v>
      </c>
      <c r="AG51" s="27" t="s">
        <v>68</v>
      </c>
      <c r="AH51" s="27" t="s">
        <v>69</v>
      </c>
      <c r="AI51" s="27" t="s">
        <v>70</v>
      </c>
      <c r="AJ51" s="27" t="s">
        <v>71</v>
      </c>
      <c r="AK51" s="27" t="s">
        <v>72</v>
      </c>
      <c r="AL51" s="27" t="s">
        <v>55</v>
      </c>
      <c r="AM51" s="27" t="s">
        <v>56</v>
      </c>
      <c r="AN51" s="27" t="s">
        <v>57</v>
      </c>
      <c r="AO51" s="27" t="s">
        <v>58</v>
      </c>
      <c r="AP51" s="27" t="s">
        <v>59</v>
      </c>
      <c r="AQ51" s="27" t="s">
        <v>60</v>
      </c>
      <c r="AR51" s="27" t="s">
        <v>61</v>
      </c>
      <c r="AS51" s="27" t="s">
        <v>62</v>
      </c>
      <c r="AT51" s="27" t="s">
        <v>63</v>
      </c>
      <c r="AU51" s="27" t="s">
        <v>64</v>
      </c>
      <c r="AV51" s="27" t="s">
        <v>65</v>
      </c>
      <c r="AW51" s="27" t="s">
        <v>66</v>
      </c>
      <c r="AX51" s="27" t="s">
        <v>67</v>
      </c>
      <c r="AY51" s="27" t="s">
        <v>68</v>
      </c>
      <c r="AZ51" s="27" t="s">
        <v>69</v>
      </c>
      <c r="BA51" s="27" t="s">
        <v>70</v>
      </c>
      <c r="BB51" s="27" t="s">
        <v>71</v>
      </c>
      <c r="BC51" s="27" t="s">
        <v>72</v>
      </c>
    </row>
    <row r="52" spans="1:55" s="26" customFormat="1" ht="15" customHeight="1" x14ac:dyDescent="0.3">
      <c r="A52" s="28" t="s">
        <v>29</v>
      </c>
      <c r="B52" s="30">
        <f>SUM(B53:B63)</f>
        <v>99.999999999999972</v>
      </c>
      <c r="C52" s="30">
        <f t="shared" ref="C52:BC52" si="23">SUM(C53:C63)</f>
        <v>99.999999999999986</v>
      </c>
      <c r="D52" s="30">
        <f t="shared" si="23"/>
        <v>99.999999999999986</v>
      </c>
      <c r="E52" s="30">
        <f t="shared" si="23"/>
        <v>100</v>
      </c>
      <c r="F52" s="30">
        <f t="shared" si="23"/>
        <v>100</v>
      </c>
      <c r="G52" s="30">
        <f t="shared" si="23"/>
        <v>100</v>
      </c>
      <c r="H52" s="30">
        <f t="shared" si="23"/>
        <v>100</v>
      </c>
      <c r="I52" s="30">
        <f t="shared" si="23"/>
        <v>100.00000000000003</v>
      </c>
      <c r="J52" s="30">
        <f t="shared" si="23"/>
        <v>100</v>
      </c>
      <c r="K52" s="30">
        <f t="shared" si="23"/>
        <v>100</v>
      </c>
      <c r="L52" s="30">
        <f t="shared" si="23"/>
        <v>100</v>
      </c>
      <c r="M52" s="30">
        <f t="shared" si="23"/>
        <v>99.999999999999986</v>
      </c>
      <c r="N52" s="30">
        <f t="shared" si="23"/>
        <v>100</v>
      </c>
      <c r="O52" s="30">
        <f t="shared" si="23"/>
        <v>99.999999999999986</v>
      </c>
      <c r="P52" s="30">
        <f t="shared" si="23"/>
        <v>100</v>
      </c>
      <c r="Q52" s="30">
        <f t="shared" si="23"/>
        <v>100</v>
      </c>
      <c r="R52" s="30">
        <f t="shared" si="23"/>
        <v>100</v>
      </c>
      <c r="S52" s="30">
        <f t="shared" si="23"/>
        <v>100.00000000000001</v>
      </c>
      <c r="T52" s="30">
        <f t="shared" si="23"/>
        <v>100</v>
      </c>
      <c r="U52" s="30">
        <f t="shared" si="23"/>
        <v>100</v>
      </c>
      <c r="V52" s="30">
        <f t="shared" si="23"/>
        <v>100.00000000000001</v>
      </c>
      <c r="W52" s="30">
        <f t="shared" si="23"/>
        <v>100</v>
      </c>
      <c r="X52" s="30">
        <f t="shared" si="23"/>
        <v>100</v>
      </c>
      <c r="Y52" s="30">
        <f t="shared" si="23"/>
        <v>100.00000000000001</v>
      </c>
      <c r="Z52" s="30">
        <f t="shared" si="23"/>
        <v>100</v>
      </c>
      <c r="AA52" s="30">
        <f t="shared" si="23"/>
        <v>99.999999999999986</v>
      </c>
      <c r="AB52" s="30">
        <f t="shared" si="23"/>
        <v>100</v>
      </c>
      <c r="AC52" s="30">
        <f t="shared" si="23"/>
        <v>100</v>
      </c>
      <c r="AD52" s="30">
        <f t="shared" si="23"/>
        <v>99.999999999999986</v>
      </c>
      <c r="AE52" s="30">
        <f t="shared" si="23"/>
        <v>99.999999999999986</v>
      </c>
      <c r="AF52" s="30">
        <f t="shared" si="23"/>
        <v>100</v>
      </c>
      <c r="AG52" s="30">
        <f t="shared" si="23"/>
        <v>100.00000000000001</v>
      </c>
      <c r="AH52" s="30">
        <f t="shared" si="23"/>
        <v>100</v>
      </c>
      <c r="AI52" s="30">
        <f t="shared" si="23"/>
        <v>100.00000000000001</v>
      </c>
      <c r="AJ52" s="30">
        <f t="shared" si="23"/>
        <v>100</v>
      </c>
      <c r="AK52" s="30">
        <f t="shared" si="23"/>
        <v>100</v>
      </c>
      <c r="AL52" s="30">
        <f t="shared" si="23"/>
        <v>100</v>
      </c>
      <c r="AM52" s="30">
        <f t="shared" si="23"/>
        <v>100.00000000000001</v>
      </c>
      <c r="AN52" s="30">
        <f t="shared" si="23"/>
        <v>100.00000000000001</v>
      </c>
      <c r="AO52" s="30">
        <f t="shared" si="23"/>
        <v>100</v>
      </c>
      <c r="AP52" s="30">
        <f t="shared" si="23"/>
        <v>100</v>
      </c>
      <c r="AQ52" s="30">
        <f t="shared" si="23"/>
        <v>99.999999999999986</v>
      </c>
      <c r="AR52" s="30">
        <f t="shared" si="23"/>
        <v>100</v>
      </c>
      <c r="AS52" s="30">
        <f t="shared" si="23"/>
        <v>100</v>
      </c>
      <c r="AT52" s="30">
        <f t="shared" si="23"/>
        <v>100.00000000000001</v>
      </c>
      <c r="AU52" s="30">
        <f t="shared" si="23"/>
        <v>100.00000000000001</v>
      </c>
      <c r="AV52" s="30">
        <f t="shared" si="23"/>
        <v>99.999999999999986</v>
      </c>
      <c r="AW52" s="30">
        <f t="shared" si="23"/>
        <v>99.999999999999986</v>
      </c>
      <c r="AX52" s="30">
        <f t="shared" si="23"/>
        <v>100.00000000000001</v>
      </c>
      <c r="AY52" s="30">
        <f t="shared" si="23"/>
        <v>100</v>
      </c>
      <c r="AZ52" s="30">
        <f t="shared" si="23"/>
        <v>100</v>
      </c>
      <c r="BA52" s="30">
        <f t="shared" si="23"/>
        <v>100</v>
      </c>
      <c r="BB52" s="30">
        <f t="shared" si="23"/>
        <v>99.999999999999986</v>
      </c>
      <c r="BC52" s="30">
        <f t="shared" si="23"/>
        <v>100</v>
      </c>
    </row>
    <row r="53" spans="1:55" s="26" customFormat="1" ht="15" customHeight="1" x14ac:dyDescent="0.3">
      <c r="A53" s="28" t="s">
        <v>107</v>
      </c>
      <c r="B53" s="30">
        <f t="shared" ref="B53:BC57" si="24">B35/B$34*100</f>
        <v>7.6182906187843322</v>
      </c>
      <c r="C53" s="30">
        <f t="shared" si="24"/>
        <v>8.8373471093215841</v>
      </c>
      <c r="D53" s="30">
        <f t="shared" si="24"/>
        <v>7.3192229495481307</v>
      </c>
      <c r="E53" s="30">
        <f t="shared" si="24"/>
        <v>9.7992687594476724</v>
      </c>
      <c r="F53" s="30">
        <f t="shared" si="24"/>
        <v>5.0892536473146253</v>
      </c>
      <c r="G53" s="30">
        <f t="shared" si="24"/>
        <v>5.6459008375619</v>
      </c>
      <c r="H53" s="30">
        <f t="shared" si="24"/>
        <v>9.6659004584956918</v>
      </c>
      <c r="I53" s="30">
        <f t="shared" si="24"/>
        <v>8.2771896053897986</v>
      </c>
      <c r="J53" s="30">
        <f t="shared" si="24"/>
        <v>5.8323866119024732</v>
      </c>
      <c r="K53" s="30">
        <f t="shared" si="24"/>
        <v>8.5744612118694921</v>
      </c>
      <c r="L53" s="30">
        <f t="shared" si="24"/>
        <v>8.6453157737204425</v>
      </c>
      <c r="M53" s="30">
        <f t="shared" si="24"/>
        <v>4.5038243766762687</v>
      </c>
      <c r="N53" s="30">
        <f t="shared" si="24"/>
        <v>4.1258510353936382</v>
      </c>
      <c r="O53" s="30">
        <f t="shared" si="24"/>
        <v>4.1595171883320514</v>
      </c>
      <c r="P53" s="30">
        <f t="shared" si="24"/>
        <v>3.8195815238847213</v>
      </c>
      <c r="Q53" s="30">
        <f t="shared" si="24"/>
        <v>7.3599484219327671</v>
      </c>
      <c r="R53" s="30">
        <f t="shared" si="24"/>
        <v>4.2788417662933655</v>
      </c>
      <c r="S53" s="30">
        <f t="shared" si="24"/>
        <v>4.5589144512056228</v>
      </c>
      <c r="T53" s="30">
        <f t="shared" si="24"/>
        <v>7.6229503656615973</v>
      </c>
      <c r="U53" s="30">
        <f t="shared" si="24"/>
        <v>8.8420214409660325</v>
      </c>
      <c r="V53" s="30">
        <f t="shared" si="24"/>
        <v>7.4512712355436062</v>
      </c>
      <c r="W53" s="30">
        <f t="shared" si="24"/>
        <v>9.7112176562326482</v>
      </c>
      <c r="X53" s="30">
        <f t="shared" si="24"/>
        <v>5.3264103611224547</v>
      </c>
      <c r="Y53" s="30">
        <f t="shared" si="24"/>
        <v>5.6547678833289812</v>
      </c>
      <c r="Z53" s="30">
        <f t="shared" si="24"/>
        <v>9.5459912622505616</v>
      </c>
      <c r="AA53" s="30">
        <f t="shared" si="24"/>
        <v>8.0477369472678308</v>
      </c>
      <c r="AB53" s="30">
        <f t="shared" si="24"/>
        <v>5.9606359879526511</v>
      </c>
      <c r="AC53" s="30">
        <f t="shared" si="24"/>
        <v>8.6092715231788084</v>
      </c>
      <c r="AD53" s="30">
        <f t="shared" si="24"/>
        <v>8.2289441133475769</v>
      </c>
      <c r="AE53" s="30">
        <f t="shared" si="24"/>
        <v>4.5030138281527003</v>
      </c>
      <c r="AF53" s="30">
        <f t="shared" si="24"/>
        <v>4.4378229308650585</v>
      </c>
      <c r="AG53" s="30">
        <f t="shared" si="24"/>
        <v>4.2503092948078383</v>
      </c>
      <c r="AH53" s="30">
        <f t="shared" si="24"/>
        <v>3.8591038591038593</v>
      </c>
      <c r="AI53" s="30">
        <f t="shared" si="24"/>
        <v>7.6761218791729053</v>
      </c>
      <c r="AJ53" s="30">
        <f t="shared" si="24"/>
        <v>4.3968023255813957</v>
      </c>
      <c r="AK53" s="30">
        <f t="shared" si="24"/>
        <v>4.5480936713760407</v>
      </c>
      <c r="AL53" s="30">
        <f t="shared" si="24"/>
        <v>7.6134155434249315</v>
      </c>
      <c r="AM53" s="30">
        <f t="shared" si="24"/>
        <v>8.8324554257178214</v>
      </c>
      <c r="AN53" s="30">
        <f t="shared" si="24"/>
        <v>7.183387373641045</v>
      </c>
      <c r="AO53" s="30">
        <f t="shared" si="24"/>
        <v>9.8924225861487685</v>
      </c>
      <c r="AP53" s="30">
        <f t="shared" si="24"/>
        <v>4.8529012752432266</v>
      </c>
      <c r="AQ53" s="30">
        <f t="shared" si="24"/>
        <v>5.6367734331382726</v>
      </c>
      <c r="AR53" s="30">
        <f t="shared" si="24"/>
        <v>9.7960674733388036</v>
      </c>
      <c r="AS53" s="30">
        <f t="shared" si="24"/>
        <v>8.5271226136121694</v>
      </c>
      <c r="AT53" s="30">
        <f t="shared" si="24"/>
        <v>5.7046160287498688</v>
      </c>
      <c r="AU53" s="30">
        <f t="shared" si="24"/>
        <v>8.5398942285582891</v>
      </c>
      <c r="AV53" s="30">
        <f t="shared" si="24"/>
        <v>9.1193036354326669</v>
      </c>
      <c r="AW53" s="30">
        <f t="shared" si="24"/>
        <v>4.5046489259378006</v>
      </c>
      <c r="AX53" s="30">
        <f t="shared" si="24"/>
        <v>3.8187944590041183</v>
      </c>
      <c r="AY53" s="30">
        <f t="shared" si="24"/>
        <v>4.0708102628090153</v>
      </c>
      <c r="AZ53" s="30">
        <f t="shared" si="24"/>
        <v>3.7787586944890315</v>
      </c>
      <c r="BA53" s="30">
        <f t="shared" si="24"/>
        <v>7.0464075760919727</v>
      </c>
      <c r="BB53" s="30">
        <f t="shared" si="24"/>
        <v>4.1597904387688276</v>
      </c>
      <c r="BC53" s="30">
        <f t="shared" si="24"/>
        <v>4.5699277741300071</v>
      </c>
    </row>
    <row r="54" spans="1:55" s="26" customFormat="1" ht="15" customHeight="1" x14ac:dyDescent="0.3">
      <c r="A54" s="28" t="s">
        <v>108</v>
      </c>
      <c r="B54" s="30">
        <f t="shared" si="24"/>
        <v>9.472170328295821</v>
      </c>
      <c r="C54" s="30">
        <f t="shared" si="24"/>
        <v>10.272582238091621</v>
      </c>
      <c r="D54" s="30">
        <f t="shared" si="24"/>
        <v>10.013201552847343</v>
      </c>
      <c r="E54" s="30">
        <f t="shared" si="24"/>
        <v>10.436932363972131</v>
      </c>
      <c r="F54" s="30">
        <f t="shared" si="24"/>
        <v>7.639219188320828</v>
      </c>
      <c r="G54" s="30">
        <f t="shared" si="24"/>
        <v>8.1351511075788139</v>
      </c>
      <c r="H54" s="30">
        <f t="shared" si="24"/>
        <v>10.976546654702346</v>
      </c>
      <c r="I54" s="30">
        <f t="shared" si="24"/>
        <v>9.7084300515201267</v>
      </c>
      <c r="J54" s="30">
        <f t="shared" si="24"/>
        <v>8.2146290308485543</v>
      </c>
      <c r="K54" s="30">
        <f t="shared" si="24"/>
        <v>14.38691217868845</v>
      </c>
      <c r="L54" s="30">
        <f t="shared" si="24"/>
        <v>9.4881771924573481</v>
      </c>
      <c r="M54" s="30">
        <f t="shared" si="24"/>
        <v>8.0957584185954108</v>
      </c>
      <c r="N54" s="30">
        <f t="shared" si="24"/>
        <v>6.9340712904290944</v>
      </c>
      <c r="O54" s="30">
        <f t="shared" si="24"/>
        <v>6.5459637496795064</v>
      </c>
      <c r="P54" s="30">
        <f t="shared" si="24"/>
        <v>6.375838926174497</v>
      </c>
      <c r="Q54" s="30">
        <f t="shared" si="24"/>
        <v>9.5348907491915735</v>
      </c>
      <c r="R54" s="30">
        <f t="shared" si="24"/>
        <v>7.0701276351642042</v>
      </c>
      <c r="S54" s="30">
        <f t="shared" si="24"/>
        <v>6.8920633887605343</v>
      </c>
      <c r="T54" s="30">
        <f t="shared" si="24"/>
        <v>9.6202879873564733</v>
      </c>
      <c r="U54" s="30">
        <f t="shared" si="24"/>
        <v>10.415329577598706</v>
      </c>
      <c r="V54" s="30">
        <f t="shared" si="24"/>
        <v>10.267225994854799</v>
      </c>
      <c r="W54" s="30">
        <f t="shared" si="24"/>
        <v>10.507891903375485</v>
      </c>
      <c r="X54" s="30">
        <f t="shared" si="24"/>
        <v>7.8836318378935495</v>
      </c>
      <c r="Y54" s="30">
        <f t="shared" si="24"/>
        <v>8.2682147807396404</v>
      </c>
      <c r="Z54" s="30">
        <f t="shared" si="24"/>
        <v>10.850159404888418</v>
      </c>
      <c r="AA54" s="30">
        <f t="shared" si="24"/>
        <v>9.8818521414299365</v>
      </c>
      <c r="AB54" s="30">
        <f t="shared" si="24"/>
        <v>8.483925194368565</v>
      </c>
      <c r="AC54" s="30">
        <f t="shared" si="24"/>
        <v>15.217894688093365</v>
      </c>
      <c r="AD54" s="30">
        <f t="shared" si="24"/>
        <v>9.3669178005172604</v>
      </c>
      <c r="AE54" s="30">
        <f t="shared" si="24"/>
        <v>8.3008312650198945</v>
      </c>
      <c r="AF54" s="30">
        <f t="shared" si="24"/>
        <v>7.3921450534123689</v>
      </c>
      <c r="AG54" s="30">
        <f t="shared" si="24"/>
        <v>6.7685676657221538</v>
      </c>
      <c r="AH54" s="30">
        <f t="shared" si="24"/>
        <v>6.6045066045066045</v>
      </c>
      <c r="AI54" s="30">
        <f t="shared" si="24"/>
        <v>9.8834621454295313</v>
      </c>
      <c r="AJ54" s="30">
        <f t="shared" si="24"/>
        <v>7.3349252491694354</v>
      </c>
      <c r="AK54" s="30">
        <f t="shared" si="24"/>
        <v>7.0414811947616283</v>
      </c>
      <c r="AL54" s="30">
        <f t="shared" si="24"/>
        <v>9.3172081020208708</v>
      </c>
      <c r="AM54" s="30">
        <f t="shared" si="24"/>
        <v>10.123197283565197</v>
      </c>
      <c r="AN54" s="30">
        <f t="shared" si="24"/>
        <v>9.7518914107699146</v>
      </c>
      <c r="AO54" s="30">
        <f t="shared" si="24"/>
        <v>10.361860588661974</v>
      </c>
      <c r="AP54" s="30">
        <f t="shared" si="24"/>
        <v>7.395635489747665</v>
      </c>
      <c r="AQ54" s="30">
        <f t="shared" si="24"/>
        <v>7.9981803519364778</v>
      </c>
      <c r="AR54" s="30">
        <f t="shared" si="24"/>
        <v>11.113745898277276</v>
      </c>
      <c r="AS54" s="30">
        <f t="shared" si="24"/>
        <v>9.5195287549383742</v>
      </c>
      <c r="AT54" s="30">
        <f t="shared" si="24"/>
        <v>7.9463382296500473</v>
      </c>
      <c r="AU54" s="30">
        <f t="shared" si="24"/>
        <v>13.561738330650725</v>
      </c>
      <c r="AV54" s="30">
        <f t="shared" si="24"/>
        <v>9.62621607782898</v>
      </c>
      <c r="AW54" s="30">
        <f t="shared" si="24"/>
        <v>7.8871433151651171</v>
      </c>
      <c r="AX54" s="30">
        <f t="shared" si="24"/>
        <v>6.4832147759890182</v>
      </c>
      <c r="AY54" s="30">
        <f t="shared" si="24"/>
        <v>6.3284722763783829</v>
      </c>
      <c r="AZ54" s="30">
        <f t="shared" si="24"/>
        <v>6.1396468699839488</v>
      </c>
      <c r="BA54" s="30">
        <f t="shared" si="24"/>
        <v>9.1892217250857726</v>
      </c>
      <c r="BB54" s="30">
        <f t="shared" si="24"/>
        <v>6.8028814669286186</v>
      </c>
      <c r="BC54" s="30">
        <f t="shared" si="24"/>
        <v>6.739986868023637</v>
      </c>
    </row>
    <row r="55" spans="1:55" s="26" customFormat="1" ht="15" customHeight="1" x14ac:dyDescent="0.3">
      <c r="A55" s="28" t="s">
        <v>98</v>
      </c>
      <c r="B55" s="30">
        <f t="shared" si="24"/>
        <v>11.214657718779707</v>
      </c>
      <c r="C55" s="30">
        <f t="shared" si="24"/>
        <v>14.43120869102788</v>
      </c>
      <c r="D55" s="30">
        <f t="shared" si="24"/>
        <v>13.516118038335428</v>
      </c>
      <c r="E55" s="30">
        <f t="shared" si="24"/>
        <v>15.011033144110982</v>
      </c>
      <c r="F55" s="30">
        <f t="shared" si="24"/>
        <v>10.537657370827306</v>
      </c>
      <c r="G55" s="30">
        <f t="shared" si="24"/>
        <v>9.1958590613600713</v>
      </c>
      <c r="H55" s="30">
        <f t="shared" si="24"/>
        <v>11.51033151819847</v>
      </c>
      <c r="I55" s="30">
        <f t="shared" si="24"/>
        <v>10.679386287720092</v>
      </c>
      <c r="J55" s="30">
        <f t="shared" si="24"/>
        <v>9.4319671414838773</v>
      </c>
      <c r="K55" s="30">
        <f t="shared" si="24"/>
        <v>11.211869490977895</v>
      </c>
      <c r="L55" s="30">
        <f t="shared" si="24"/>
        <v>9.3822208919485188</v>
      </c>
      <c r="M55" s="30">
        <f t="shared" si="24"/>
        <v>7.31697625906427</v>
      </c>
      <c r="N55" s="30">
        <f t="shared" si="24"/>
        <v>7.8350288526549159</v>
      </c>
      <c r="O55" s="30">
        <f t="shared" si="24"/>
        <v>7.1159497465633201</v>
      </c>
      <c r="P55" s="30">
        <f t="shared" si="24"/>
        <v>8.1490985656007382</v>
      </c>
      <c r="Q55" s="30">
        <f t="shared" si="24"/>
        <v>9.2780077971531334</v>
      </c>
      <c r="R55" s="30">
        <f t="shared" si="24"/>
        <v>8.4038433959558283</v>
      </c>
      <c r="S55" s="30">
        <f t="shared" si="24"/>
        <v>7.6258501187725747</v>
      </c>
      <c r="T55" s="30">
        <f t="shared" si="24"/>
        <v>12.13496153214148</v>
      </c>
      <c r="U55" s="30">
        <f t="shared" si="24"/>
        <v>14.882989850008318</v>
      </c>
      <c r="V55" s="30">
        <f t="shared" si="24"/>
        <v>14.14698588546133</v>
      </c>
      <c r="W55" s="30">
        <f t="shared" si="24"/>
        <v>15.342980334216918</v>
      </c>
      <c r="X55" s="30">
        <f t="shared" si="24"/>
        <v>11.442350699103514</v>
      </c>
      <c r="Y55" s="30">
        <f t="shared" si="24"/>
        <v>10.640605853638938</v>
      </c>
      <c r="Z55" s="30">
        <f t="shared" si="24"/>
        <v>12.338528751918762</v>
      </c>
      <c r="AA55" s="30">
        <f t="shared" si="24"/>
        <v>12.256754408826339</v>
      </c>
      <c r="AB55" s="30">
        <f t="shared" si="24"/>
        <v>10.518666386495761</v>
      </c>
      <c r="AC55" s="30">
        <f t="shared" si="24"/>
        <v>12.453109804103182</v>
      </c>
      <c r="AD55" s="30">
        <f t="shared" si="24"/>
        <v>10.328348138985719</v>
      </c>
      <c r="AE55" s="30">
        <f t="shared" si="24"/>
        <v>8.426899893629594</v>
      </c>
      <c r="AF55" s="30">
        <f t="shared" si="24"/>
        <v>9.072178020096997</v>
      </c>
      <c r="AG55" s="30">
        <f t="shared" si="24"/>
        <v>8.4686913836452877</v>
      </c>
      <c r="AH55" s="30">
        <f t="shared" si="24"/>
        <v>9.4988344988344995</v>
      </c>
      <c r="AI55" s="30">
        <f t="shared" si="24"/>
        <v>10.273944887306277</v>
      </c>
      <c r="AJ55" s="30">
        <f t="shared" si="24"/>
        <v>9.5463039867109636</v>
      </c>
      <c r="AK55" s="30">
        <f t="shared" si="24"/>
        <v>8.9284562286304094</v>
      </c>
      <c r="AL55" s="30">
        <f t="shared" si="24"/>
        <v>10.251826354361036</v>
      </c>
      <c r="AM55" s="30">
        <f t="shared" si="24"/>
        <v>13.958420139428728</v>
      </c>
      <c r="AN55" s="30">
        <f t="shared" si="24"/>
        <v>12.867156208277702</v>
      </c>
      <c r="AO55" s="30">
        <f t="shared" si="24"/>
        <v>14.659849003402019</v>
      </c>
      <c r="AP55" s="30">
        <f t="shared" si="24"/>
        <v>9.636032404356758</v>
      </c>
      <c r="AQ55" s="30">
        <f t="shared" si="24"/>
        <v>7.7086908872852096</v>
      </c>
      <c r="AR55" s="30">
        <f t="shared" si="24"/>
        <v>10.611284864643149</v>
      </c>
      <c r="AS55" s="30">
        <f t="shared" si="24"/>
        <v>8.961226372690497</v>
      </c>
      <c r="AT55" s="30">
        <f t="shared" si="24"/>
        <v>8.3493248665433875</v>
      </c>
      <c r="AU55" s="30">
        <f t="shared" si="24"/>
        <v>9.9793055874913765</v>
      </c>
      <c r="AV55" s="30">
        <f t="shared" si="24"/>
        <v>8.305171530977983</v>
      </c>
      <c r="AW55" s="30">
        <f t="shared" si="24"/>
        <v>6.1878807310035269</v>
      </c>
      <c r="AX55" s="30">
        <f t="shared" si="24"/>
        <v>6.6173717708723325</v>
      </c>
      <c r="AY55" s="30">
        <f t="shared" si="24"/>
        <v>5.7942759104733685</v>
      </c>
      <c r="AZ55" s="30">
        <f t="shared" si="24"/>
        <v>6.7549491706795086</v>
      </c>
      <c r="BA55" s="30">
        <f t="shared" si="24"/>
        <v>8.2903633554703955</v>
      </c>
      <c r="BB55" s="30">
        <f t="shared" si="24"/>
        <v>7.2508185985592668</v>
      </c>
      <c r="BC55" s="30">
        <f t="shared" si="24"/>
        <v>6.3000656598818123</v>
      </c>
    </row>
    <row r="56" spans="1:55" s="26" customFormat="1" ht="15" customHeight="1" x14ac:dyDescent="0.3">
      <c r="A56" s="28" t="s">
        <v>109</v>
      </c>
      <c r="B56" s="30">
        <f t="shared" si="24"/>
        <v>12.188774108649048</v>
      </c>
      <c r="C56" s="30">
        <f t="shared" si="24"/>
        <v>15.453923877535516</v>
      </c>
      <c r="D56" s="30">
        <f t="shared" si="24"/>
        <v>12.342472568583437</v>
      </c>
      <c r="E56" s="30">
        <f t="shared" si="24"/>
        <v>17.425417683312773</v>
      </c>
      <c r="F56" s="30">
        <f t="shared" si="24"/>
        <v>8.6118364217004313</v>
      </c>
      <c r="G56" s="30">
        <f t="shared" si="24"/>
        <v>8.958447963155427</v>
      </c>
      <c r="H56" s="30">
        <f t="shared" si="24"/>
        <v>14.795705136872641</v>
      </c>
      <c r="I56" s="30">
        <f t="shared" si="24"/>
        <v>12.167808413066863</v>
      </c>
      <c r="J56" s="30">
        <f t="shared" si="24"/>
        <v>8.8752949401380761</v>
      </c>
      <c r="K56" s="30">
        <f t="shared" si="24"/>
        <v>10.727306290091835</v>
      </c>
      <c r="L56" s="30">
        <f t="shared" si="24"/>
        <v>12.909308590242444</v>
      </c>
      <c r="M56" s="30">
        <f t="shared" si="24"/>
        <v>6.6097149101023138</v>
      </c>
      <c r="N56" s="30">
        <f t="shared" si="24"/>
        <v>6.3884652274406832</v>
      </c>
      <c r="O56" s="30">
        <f t="shared" si="24"/>
        <v>6.2165946788158486</v>
      </c>
      <c r="P56" s="30">
        <f t="shared" si="24"/>
        <v>6.3857086458744581</v>
      </c>
      <c r="Q56" s="30">
        <f t="shared" si="24"/>
        <v>10.111114469058197</v>
      </c>
      <c r="R56" s="30">
        <f t="shared" si="24"/>
        <v>7.4560317067129054</v>
      </c>
      <c r="S56" s="30">
        <f t="shared" si="24"/>
        <v>7.5070775438482311</v>
      </c>
      <c r="T56" s="30">
        <f t="shared" si="24"/>
        <v>12.858253280430413</v>
      </c>
      <c r="U56" s="30">
        <f t="shared" si="24"/>
        <v>16.097660985523781</v>
      </c>
      <c r="V56" s="30">
        <f t="shared" si="24"/>
        <v>12.863775774290989</v>
      </c>
      <c r="W56" s="30">
        <f t="shared" si="24"/>
        <v>18.118786544413382</v>
      </c>
      <c r="X56" s="30">
        <f t="shared" si="24"/>
        <v>9.3226766233008576</v>
      </c>
      <c r="Y56" s="30">
        <f t="shared" si="24"/>
        <v>9.6321889877664173</v>
      </c>
      <c r="Z56" s="30">
        <f t="shared" si="24"/>
        <v>15.175935765733852</v>
      </c>
      <c r="AA56" s="30">
        <f t="shared" si="24"/>
        <v>13.031013812874642</v>
      </c>
      <c r="AB56" s="30">
        <f t="shared" si="24"/>
        <v>9.4575190866428507</v>
      </c>
      <c r="AC56" s="30">
        <f t="shared" si="24"/>
        <v>10.910943361274487</v>
      </c>
      <c r="AD56" s="30">
        <f t="shared" si="24"/>
        <v>13.932306308332395</v>
      </c>
      <c r="AE56" s="30">
        <f t="shared" si="24"/>
        <v>6.8943781270929358</v>
      </c>
      <c r="AF56" s="30">
        <f t="shared" si="24"/>
        <v>6.9832313690683741</v>
      </c>
      <c r="AG56" s="30">
        <f t="shared" si="24"/>
        <v>6.9760945045296729</v>
      </c>
      <c r="AH56" s="30">
        <f t="shared" si="24"/>
        <v>7.1289821289821296</v>
      </c>
      <c r="AI56" s="30">
        <f t="shared" si="24"/>
        <v>10.468174644923725</v>
      </c>
      <c r="AJ56" s="30">
        <f t="shared" si="24"/>
        <v>8.1810631229235877</v>
      </c>
      <c r="AK56" s="30">
        <f t="shared" si="24"/>
        <v>8.1930198051738596</v>
      </c>
      <c r="AL56" s="30">
        <f t="shared" si="24"/>
        <v>11.488358077489194</v>
      </c>
      <c r="AM56" s="30">
        <f t="shared" si="24"/>
        <v>14.780253608542344</v>
      </c>
      <c r="AN56" s="30">
        <f t="shared" si="24"/>
        <v>11.806217814228495</v>
      </c>
      <c r="AO56" s="30">
        <f t="shared" si="24"/>
        <v>16.69186682059193</v>
      </c>
      <c r="AP56" s="30">
        <f t="shared" si="24"/>
        <v>7.9034071088026669</v>
      </c>
      <c r="AQ56" s="30">
        <f t="shared" si="24"/>
        <v>8.2649242157937177</v>
      </c>
      <c r="AR56" s="30">
        <f t="shared" si="24"/>
        <v>14.382947087776865</v>
      </c>
      <c r="AS56" s="30">
        <f t="shared" si="24"/>
        <v>11.227555534527218</v>
      </c>
      <c r="AT56" s="30">
        <f t="shared" si="24"/>
        <v>8.2952444087784798</v>
      </c>
      <c r="AU56" s="30">
        <f t="shared" si="24"/>
        <v>10.544952862727063</v>
      </c>
      <c r="AV56" s="30">
        <f t="shared" si="24"/>
        <v>11.744751664106502</v>
      </c>
      <c r="AW56" s="30">
        <f t="shared" si="24"/>
        <v>6.3201346585444043</v>
      </c>
      <c r="AX56" s="30">
        <f t="shared" si="24"/>
        <v>5.8030700112317488</v>
      </c>
      <c r="AY56" s="30">
        <f t="shared" si="24"/>
        <v>5.4745379396397098</v>
      </c>
      <c r="AZ56" s="30">
        <f t="shared" si="24"/>
        <v>5.6179775280898872</v>
      </c>
      <c r="BA56" s="30">
        <f t="shared" si="24"/>
        <v>9.7570273469633424</v>
      </c>
      <c r="BB56" s="30">
        <f t="shared" si="24"/>
        <v>6.7242960052390304</v>
      </c>
      <c r="BC56" s="30">
        <f t="shared" si="24"/>
        <v>6.80892974392646</v>
      </c>
    </row>
    <row r="57" spans="1:55" s="26" customFormat="1" ht="15" customHeight="1" x14ac:dyDescent="0.3">
      <c r="A57" s="28" t="s">
        <v>100</v>
      </c>
      <c r="B57" s="30">
        <f t="shared" si="24"/>
        <v>15.373131228647837</v>
      </c>
      <c r="C57" s="30">
        <f t="shared" si="24"/>
        <v>16.983058573273571</v>
      </c>
      <c r="D57" s="30">
        <f t="shared" si="24"/>
        <v>16.392254566679593</v>
      </c>
      <c r="E57" s="30">
        <f t="shared" si="24"/>
        <v>17.357406851222581</v>
      </c>
      <c r="F57" s="30">
        <f t="shared" si="24"/>
        <v>12.445035478203472</v>
      </c>
      <c r="G57" s="30">
        <f t="shared" si="24"/>
        <v>13.542621915184123</v>
      </c>
      <c r="H57" s="30">
        <f t="shared" si="24"/>
        <v>18.020232812557619</v>
      </c>
      <c r="I57" s="30">
        <f t="shared" si="24"/>
        <v>15.743078752193851</v>
      </c>
      <c r="J57" s="30">
        <f t="shared" si="24"/>
        <v>12.762387485799179</v>
      </c>
      <c r="K57" s="30">
        <f t="shared" si="24"/>
        <v>18.939498823203653</v>
      </c>
      <c r="L57" s="30">
        <f t="shared" si="24"/>
        <v>16.205926369350493</v>
      </c>
      <c r="M57" s="30">
        <f t="shared" si="24"/>
        <v>11.7274262441641</v>
      </c>
      <c r="N57" s="30">
        <f t="shared" si="24"/>
        <v>10.570920926429661</v>
      </c>
      <c r="O57" s="30">
        <f t="shared" si="24"/>
        <v>10.642368301678403</v>
      </c>
      <c r="P57" s="30">
        <f t="shared" si="24"/>
        <v>9.6427161468614297</v>
      </c>
      <c r="Q57" s="30">
        <f t="shared" si="24"/>
        <v>14.291758590468131</v>
      </c>
      <c r="R57" s="30">
        <f t="shared" si="24"/>
        <v>11.702280223720063</v>
      </c>
      <c r="S57" s="30">
        <f t="shared" si="24"/>
        <v>11.987894959487162</v>
      </c>
      <c r="T57" s="30">
        <f t="shared" si="24"/>
        <v>16.01941209812766</v>
      </c>
      <c r="U57" s="30">
        <f t="shared" si="24"/>
        <v>17.279053459792244</v>
      </c>
      <c r="V57" s="30">
        <f t="shared" si="24"/>
        <v>16.704908027595582</v>
      </c>
      <c r="W57" s="30">
        <f t="shared" si="24"/>
        <v>17.637884998865346</v>
      </c>
      <c r="X57" s="30">
        <f t="shared" si="24"/>
        <v>13.118643408591485</v>
      </c>
      <c r="Y57" s="30">
        <f t="shared" si="24"/>
        <v>14.565798196098914</v>
      </c>
      <c r="Z57" s="30">
        <f t="shared" si="24"/>
        <v>18.761364978155626</v>
      </c>
      <c r="AA57" s="30">
        <f t="shared" si="24"/>
        <v>16.103075319259837</v>
      </c>
      <c r="AB57" s="30">
        <f t="shared" si="24"/>
        <v>13.521748266442529</v>
      </c>
      <c r="AC57" s="30">
        <f t="shared" si="24"/>
        <v>18.436530357060157</v>
      </c>
      <c r="AD57" s="30">
        <f t="shared" si="24"/>
        <v>17.112335544810524</v>
      </c>
      <c r="AE57" s="30">
        <f t="shared" si="24"/>
        <v>12.736871134223692</v>
      </c>
      <c r="AF57" s="30">
        <f t="shared" si="24"/>
        <v>11.627096078866453</v>
      </c>
      <c r="AG57" s="30">
        <f t="shared" si="24"/>
        <v>11.633475675459952</v>
      </c>
      <c r="AH57" s="30">
        <f t="shared" si="24"/>
        <v>10.981610981610981</v>
      </c>
      <c r="AI57" s="30">
        <f t="shared" si="24"/>
        <v>14.828228058107069</v>
      </c>
      <c r="AJ57" s="30">
        <f t="shared" si="24"/>
        <v>12.671303986710964</v>
      </c>
      <c r="AK57" s="30">
        <f t="shared" si="24"/>
        <v>13.315269982581768</v>
      </c>
      <c r="AL57" s="30">
        <f t="shared" si="24"/>
        <v>14.696985501199542</v>
      </c>
      <c r="AM57" s="30">
        <f t="shared" si="24"/>
        <v>16.67330020709084</v>
      </c>
      <c r="AN57" s="30">
        <f t="shared" si="24"/>
        <v>16.070633861021044</v>
      </c>
      <c r="AO57" s="30">
        <f t="shared" ref="AO57:BC57" si="25">AO39/AO$34*100</f>
        <v>17.060674478714382</v>
      </c>
      <c r="AP57" s="30">
        <f t="shared" si="25"/>
        <v>11.773712159386022</v>
      </c>
      <c r="AQ57" s="30">
        <f t="shared" si="25"/>
        <v>12.489402617811873</v>
      </c>
      <c r="AR57" s="30">
        <f t="shared" si="25"/>
        <v>17.215699343724364</v>
      </c>
      <c r="AS57" s="30">
        <f t="shared" si="25"/>
        <v>15.35094982375624</v>
      </c>
      <c r="AT57" s="30">
        <f t="shared" si="25"/>
        <v>12.005861623809357</v>
      </c>
      <c r="AU57" s="30">
        <f t="shared" si="25"/>
        <v>19.438951483099562</v>
      </c>
      <c r="AV57" s="30">
        <f t="shared" si="25"/>
        <v>15.174091141833076</v>
      </c>
      <c r="AW57" s="30">
        <f t="shared" si="25"/>
        <v>10.70054504648926</v>
      </c>
      <c r="AX57" s="30">
        <f t="shared" si="25"/>
        <v>9.5313864969424689</v>
      </c>
      <c r="AY57" s="30">
        <f t="shared" si="25"/>
        <v>9.6740232394915395</v>
      </c>
      <c r="AZ57" s="30">
        <f t="shared" si="25"/>
        <v>8.2597645799892998</v>
      </c>
      <c r="BA57" s="30">
        <f t="shared" si="25"/>
        <v>13.759756024156818</v>
      </c>
      <c r="BB57" s="30">
        <f t="shared" si="25"/>
        <v>10.724296005239031</v>
      </c>
      <c r="BC57" s="30">
        <f t="shared" si="25"/>
        <v>10.636900853578464</v>
      </c>
    </row>
    <row r="58" spans="1:55" s="26" customFormat="1" ht="15" customHeight="1" x14ac:dyDescent="0.3">
      <c r="A58" s="28" t="s">
        <v>110</v>
      </c>
      <c r="B58" s="30">
        <f t="shared" ref="B58:BC62" si="26">B40/B$34*100</f>
        <v>16.065415611350311</v>
      </c>
      <c r="C58" s="30">
        <f t="shared" si="26"/>
        <v>15.829826027501328</v>
      </c>
      <c r="D58" s="30">
        <f t="shared" si="26"/>
        <v>16.998664175216337</v>
      </c>
      <c r="E58" s="30">
        <f t="shared" si="26"/>
        <v>15.089220779543137</v>
      </c>
      <c r="F58" s="30">
        <f t="shared" si="26"/>
        <v>17.258617175139047</v>
      </c>
      <c r="G58" s="30">
        <f t="shared" si="26"/>
        <v>16.88981272034399</v>
      </c>
      <c r="H58" s="30">
        <f t="shared" si="26"/>
        <v>14.9177043255934</v>
      </c>
      <c r="I58" s="30">
        <f t="shared" si="26"/>
        <v>16.274698522334823</v>
      </c>
      <c r="J58" s="30">
        <f t="shared" si="26"/>
        <v>16.791051297736608</v>
      </c>
      <c r="K58" s="30">
        <f t="shared" si="26"/>
        <v>16.673588998107896</v>
      </c>
      <c r="L58" s="30">
        <f t="shared" si="26"/>
        <v>15.944328045495359</v>
      </c>
      <c r="M58" s="30">
        <f t="shared" si="26"/>
        <v>17.568292440647664</v>
      </c>
      <c r="N58" s="30">
        <f t="shared" si="26"/>
        <v>16.039560370446075</v>
      </c>
      <c r="O58" s="30">
        <f t="shared" si="26"/>
        <v>16.146973551860835</v>
      </c>
      <c r="P58" s="30">
        <f t="shared" si="26"/>
        <v>16.535070404000525</v>
      </c>
      <c r="Q58" s="30">
        <f t="shared" si="26"/>
        <v>15.829026766196218</v>
      </c>
      <c r="R58" s="30">
        <f t="shared" si="26"/>
        <v>16.938059789056489</v>
      </c>
      <c r="S58" s="30">
        <f t="shared" si="26"/>
        <v>17.085353551788096</v>
      </c>
      <c r="T58" s="30">
        <f t="shared" si="26"/>
        <v>16.676790597114959</v>
      </c>
      <c r="U58" s="30">
        <f t="shared" si="26"/>
        <v>15.869761582162637</v>
      </c>
      <c r="V58" s="30">
        <f t="shared" si="26"/>
        <v>17.035560602900162</v>
      </c>
      <c r="W58" s="30">
        <f t="shared" si="26"/>
        <v>15.141156191607399</v>
      </c>
      <c r="X58" s="30">
        <f t="shared" si="26"/>
        <v>17.813040857203973</v>
      </c>
      <c r="Y58" s="30">
        <f t="shared" si="26"/>
        <v>17.846166207991001</v>
      </c>
      <c r="Z58" s="30">
        <f t="shared" si="26"/>
        <v>15.593340417995041</v>
      </c>
      <c r="AA58" s="30">
        <f t="shared" si="26"/>
        <v>16.772000694987405</v>
      </c>
      <c r="AB58" s="30">
        <f t="shared" si="26"/>
        <v>17.799607760734048</v>
      </c>
      <c r="AC58" s="30">
        <f t="shared" si="26"/>
        <v>16.755430000463111</v>
      </c>
      <c r="AD58" s="30">
        <f t="shared" si="26"/>
        <v>16.941414595749464</v>
      </c>
      <c r="AE58" s="30">
        <f t="shared" si="26"/>
        <v>19.31607768979238</v>
      </c>
      <c r="AF58" s="30">
        <f t="shared" si="26"/>
        <v>17.025390686911592</v>
      </c>
      <c r="AG58" s="30">
        <f t="shared" si="26"/>
        <v>17.9071716486411</v>
      </c>
      <c r="AH58" s="30">
        <f t="shared" si="26"/>
        <v>18.006993006993007</v>
      </c>
      <c r="AI58" s="30">
        <f t="shared" si="26"/>
        <v>16.819083073685913</v>
      </c>
      <c r="AJ58" s="30">
        <f t="shared" si="26"/>
        <v>18.199750830564785</v>
      </c>
      <c r="AK58" s="30">
        <f t="shared" si="26"/>
        <v>18.137539513579771</v>
      </c>
      <c r="AL58" s="30">
        <f t="shared" si="26"/>
        <v>15.42578878033139</v>
      </c>
      <c r="AM58" s="30">
        <f t="shared" si="26"/>
        <v>15.788033507671068</v>
      </c>
      <c r="AN58" s="30">
        <f t="shared" si="26"/>
        <v>16.960709517451843</v>
      </c>
      <c r="AO58" s="30">
        <f t="shared" si="26"/>
        <v>15.034275614764567</v>
      </c>
      <c r="AP58" s="30">
        <f t="shared" si="26"/>
        <v>16.706073878832512</v>
      </c>
      <c r="AQ58" s="30">
        <f t="shared" si="26"/>
        <v>15.905378300696842</v>
      </c>
      <c r="AR58" s="30">
        <f t="shared" si="26"/>
        <v>14.184269893355209</v>
      </c>
      <c r="AS58" s="30">
        <f t="shared" si="26"/>
        <v>15.733008445506375</v>
      </c>
      <c r="AT58" s="30">
        <f t="shared" si="26"/>
        <v>15.786260074665922</v>
      </c>
      <c r="AU58" s="30">
        <f t="shared" si="26"/>
        <v>16.592320073580133</v>
      </c>
      <c r="AV58" s="30">
        <f t="shared" si="26"/>
        <v>14.809267793138762</v>
      </c>
      <c r="AW58" s="30">
        <f t="shared" si="26"/>
        <v>15.790317409426097</v>
      </c>
      <c r="AX58" s="30">
        <f t="shared" si="26"/>
        <v>15.069262448521153</v>
      </c>
      <c r="AY58" s="30">
        <f t="shared" si="26"/>
        <v>14.427201122982142</v>
      </c>
      <c r="AZ58" s="30">
        <f t="shared" si="26"/>
        <v>15.014713750668808</v>
      </c>
      <c r="BA58" s="30">
        <f t="shared" si="26"/>
        <v>14.84721414096828</v>
      </c>
      <c r="BB58" s="30">
        <f t="shared" si="26"/>
        <v>15.664702030124428</v>
      </c>
      <c r="BC58" s="30">
        <f t="shared" si="26"/>
        <v>16.014445173998688</v>
      </c>
    </row>
    <row r="59" spans="1:55" s="26" customFormat="1" ht="15" customHeight="1" x14ac:dyDescent="0.3">
      <c r="A59" s="28" t="s">
        <v>102</v>
      </c>
      <c r="B59" s="30">
        <f t="shared" si="26"/>
        <v>14.213707108057157</v>
      </c>
      <c r="C59" s="30">
        <f t="shared" si="26"/>
        <v>10.687989060244625</v>
      </c>
      <c r="D59" s="30">
        <f t="shared" si="26"/>
        <v>13.38331903491556</v>
      </c>
      <c r="E59" s="30">
        <f t="shared" si="26"/>
        <v>8.9801601977774848</v>
      </c>
      <c r="F59" s="30">
        <f t="shared" si="26"/>
        <v>19.013599169101443</v>
      </c>
      <c r="G59" s="30">
        <f t="shared" si="26"/>
        <v>18.269446312485989</v>
      </c>
      <c r="H59" s="30">
        <f t="shared" si="26"/>
        <v>10.839182328863103</v>
      </c>
      <c r="I59" s="30">
        <f t="shared" si="26"/>
        <v>13.551491819056785</v>
      </c>
      <c r="J59" s="30">
        <f t="shared" si="26"/>
        <v>18.365813160884382</v>
      </c>
      <c r="K59" s="30">
        <f t="shared" si="26"/>
        <v>11.389542664636117</v>
      </c>
      <c r="L59" s="30">
        <f t="shared" si="26"/>
        <v>13.640227476803352</v>
      </c>
      <c r="M59" s="30">
        <f t="shared" si="26"/>
        <v>20.711234727326911</v>
      </c>
      <c r="N59" s="30">
        <f t="shared" si="26"/>
        <v>21.443733392034467</v>
      </c>
      <c r="O59" s="30">
        <f t="shared" si="26"/>
        <v>20.80153048143108</v>
      </c>
      <c r="P59" s="30">
        <f t="shared" si="26"/>
        <v>21.555467824713777</v>
      </c>
      <c r="Q59" s="30">
        <f t="shared" si="26"/>
        <v>15.728288353632122</v>
      </c>
      <c r="R59" s="30">
        <f t="shared" si="26"/>
        <v>20.428144922623627</v>
      </c>
      <c r="S59" s="30">
        <f t="shared" si="26"/>
        <v>20.965800006508086</v>
      </c>
      <c r="T59" s="30">
        <f t="shared" si="26"/>
        <v>13.981363351864125</v>
      </c>
      <c r="U59" s="30">
        <f t="shared" si="26"/>
        <v>10.586476978297558</v>
      </c>
      <c r="V59" s="30">
        <f t="shared" si="26"/>
        <v>13.28558957362814</v>
      </c>
      <c r="W59" s="30">
        <f t="shared" si="26"/>
        <v>8.8995755899010689</v>
      </c>
      <c r="X59" s="30">
        <f t="shared" si="26"/>
        <v>19.075122027108492</v>
      </c>
      <c r="Y59" s="30">
        <f t="shared" si="26"/>
        <v>17.818043028464675</v>
      </c>
      <c r="Z59" s="30">
        <f t="shared" si="26"/>
        <v>10.494155154091391</v>
      </c>
      <c r="AA59" s="30">
        <f t="shared" si="26"/>
        <v>13.059247676135872</v>
      </c>
      <c r="AB59" s="30">
        <f t="shared" si="26"/>
        <v>18.561322406668069</v>
      </c>
      <c r="AC59" s="30">
        <f t="shared" si="26"/>
        <v>10.985041448617608</v>
      </c>
      <c r="AD59" s="30">
        <f t="shared" si="26"/>
        <v>13.249746992016192</v>
      </c>
      <c r="AE59" s="30">
        <f t="shared" si="26"/>
        <v>21.057400622463852</v>
      </c>
      <c r="AF59" s="30">
        <f t="shared" si="26"/>
        <v>21.799220211113575</v>
      </c>
      <c r="AG59" s="30">
        <f t="shared" si="26"/>
        <v>20.76864748373708</v>
      </c>
      <c r="AH59" s="30">
        <f t="shared" si="26"/>
        <v>21.768971768971767</v>
      </c>
      <c r="AI59" s="30">
        <f t="shared" si="26"/>
        <v>15.590984502083924</v>
      </c>
      <c r="AJ59" s="30">
        <f t="shared" si="26"/>
        <v>20.307308970099669</v>
      </c>
      <c r="AK59" s="30">
        <f t="shared" si="26"/>
        <v>20.224501645055156</v>
      </c>
      <c r="AL59" s="30">
        <f t="shared" si="26"/>
        <v>14.456787547952668</v>
      </c>
      <c r="AM59" s="30">
        <f t="shared" si="26"/>
        <v>10.794221357097992</v>
      </c>
      <c r="AN59" s="30">
        <f t="shared" si="26"/>
        <v>13.483851484519041</v>
      </c>
      <c r="AO59" s="30">
        <f t="shared" si="26"/>
        <v>9.0654148319932979</v>
      </c>
      <c r="AP59" s="30">
        <f t="shared" si="26"/>
        <v>18.952284972285746</v>
      </c>
      <c r="AQ59" s="30">
        <f t="shared" si="26"/>
        <v>18.734103926717811</v>
      </c>
      <c r="AR59" s="30">
        <f t="shared" si="26"/>
        <v>11.21372538966366</v>
      </c>
      <c r="AS59" s="30">
        <f t="shared" si="26"/>
        <v>14.0876723995174</v>
      </c>
      <c r="AT59" s="30">
        <f t="shared" si="26"/>
        <v>18.171033809008758</v>
      </c>
      <c r="AU59" s="30">
        <f t="shared" si="26"/>
        <v>11.791216371579674</v>
      </c>
      <c r="AV59" s="30">
        <f t="shared" si="26"/>
        <v>14.084741423451099</v>
      </c>
      <c r="AW59" s="30">
        <f t="shared" si="26"/>
        <v>20.359089451747355</v>
      </c>
      <c r="AX59" s="30">
        <f t="shared" si="26"/>
        <v>21.09384749781605</v>
      </c>
      <c r="AY59" s="30">
        <f t="shared" si="26"/>
        <v>20.833658270295562</v>
      </c>
      <c r="AZ59" s="30">
        <f t="shared" si="26"/>
        <v>21.334938469769931</v>
      </c>
      <c r="BA59" s="30">
        <f t="shared" si="26"/>
        <v>15.864448947653539</v>
      </c>
      <c r="BB59" s="30">
        <f t="shared" si="26"/>
        <v>20.550098231827114</v>
      </c>
      <c r="BC59" s="30">
        <f t="shared" si="26"/>
        <v>21.720288903479972</v>
      </c>
    </row>
    <row r="60" spans="1:55" s="26" customFormat="1" ht="15" customHeight="1" x14ac:dyDescent="0.3">
      <c r="A60" s="28" t="s">
        <v>103</v>
      </c>
      <c r="B60" s="30">
        <f t="shared" si="26"/>
        <v>8.1273912768486163</v>
      </c>
      <c r="C60" s="30">
        <f t="shared" si="26"/>
        <v>4.6911798222289756</v>
      </c>
      <c r="D60" s="30">
        <f t="shared" si="26"/>
        <v>6.2090389504569616</v>
      </c>
      <c r="E60" s="30">
        <f t="shared" si="26"/>
        <v>3.7294261027559275</v>
      </c>
      <c r="F60" s="30">
        <f t="shared" si="26"/>
        <v>11.10356140980965</v>
      </c>
      <c r="G60" s="30">
        <f t="shared" si="26"/>
        <v>11.56895111165454</v>
      </c>
      <c r="H60" s="30">
        <f t="shared" si="26"/>
        <v>5.6552923678290909</v>
      </c>
      <c r="I60" s="30">
        <f t="shared" si="26"/>
        <v>7.9023948366642127</v>
      </c>
      <c r="J60" s="30">
        <f t="shared" si="26"/>
        <v>11.193742899589267</v>
      </c>
      <c r="K60" s="30">
        <f t="shared" si="26"/>
        <v>4.9910009691264019</v>
      </c>
      <c r="L60" s="30">
        <f t="shared" si="26"/>
        <v>8.023944926668662</v>
      </c>
      <c r="M60" s="30">
        <f t="shared" si="26"/>
        <v>13.412138670904936</v>
      </c>
      <c r="N60" s="30">
        <f t="shared" si="26"/>
        <v>14.632305539395274</v>
      </c>
      <c r="O60" s="30">
        <f t="shared" si="26"/>
        <v>15.786048162830602</v>
      </c>
      <c r="P60" s="30">
        <f t="shared" si="26"/>
        <v>14.643374128174761</v>
      </c>
      <c r="Q60" s="30">
        <f t="shared" si="26"/>
        <v>10.208830729245369</v>
      </c>
      <c r="R60" s="30">
        <f t="shared" si="26"/>
        <v>13.447974655489356</v>
      </c>
      <c r="S60" s="30">
        <f t="shared" si="26"/>
        <v>14.356838371676808</v>
      </c>
      <c r="T60" s="30">
        <f t="shared" si="26"/>
        <v>7.3228327557461768</v>
      </c>
      <c r="U60" s="30">
        <f t="shared" si="26"/>
        <v>4.2017281133376123</v>
      </c>
      <c r="V60" s="30">
        <f t="shared" si="26"/>
        <v>5.6921686328134058</v>
      </c>
      <c r="W60" s="30">
        <f t="shared" si="26"/>
        <v>3.27022707630208</v>
      </c>
      <c r="X60" s="30">
        <f t="shared" si="26"/>
        <v>10.357233144701787</v>
      </c>
      <c r="Y60" s="30">
        <f t="shared" si="26"/>
        <v>10.345312468612523</v>
      </c>
      <c r="Z60" s="30">
        <f t="shared" si="26"/>
        <v>4.8748376431692053</v>
      </c>
      <c r="AA60" s="30">
        <f t="shared" si="26"/>
        <v>7.1898618712535836</v>
      </c>
      <c r="AB60" s="30">
        <f t="shared" si="26"/>
        <v>10.159697415423407</v>
      </c>
      <c r="AC60" s="30">
        <f t="shared" si="26"/>
        <v>4.723753068123929</v>
      </c>
      <c r="AD60" s="30">
        <f t="shared" si="26"/>
        <v>7.1325761835151242</v>
      </c>
      <c r="AE60" s="30">
        <f t="shared" si="26"/>
        <v>12.398061694835127</v>
      </c>
      <c r="AF60" s="30">
        <f t="shared" si="26"/>
        <v>13.459282974609312</v>
      </c>
      <c r="AG60" s="30">
        <f t="shared" si="26"/>
        <v>14.594724029213394</v>
      </c>
      <c r="AH60" s="30">
        <f t="shared" si="26"/>
        <v>13.442113442113444</v>
      </c>
      <c r="AI60" s="30">
        <f t="shared" si="26"/>
        <v>9.3108890057864286</v>
      </c>
      <c r="AJ60" s="30">
        <f t="shared" si="26"/>
        <v>12.258617109634551</v>
      </c>
      <c r="AK60" s="30">
        <f t="shared" si="26"/>
        <v>13.589445842203729</v>
      </c>
      <c r="AL60" s="30">
        <f t="shared" si="26"/>
        <v>8.9691287198327991</v>
      </c>
      <c r="AM60" s="30">
        <f t="shared" si="26"/>
        <v>5.203390568349306</v>
      </c>
      <c r="AN60" s="30">
        <f t="shared" si="26"/>
        <v>6.7407336766482295</v>
      </c>
      <c r="AO60" s="30">
        <f t="shared" si="26"/>
        <v>4.2152365579314077</v>
      </c>
      <c r="AP60" s="30">
        <f t="shared" si="26"/>
        <v>11.847358424745146</v>
      </c>
      <c r="AQ60" s="30">
        <f t="shared" si="26"/>
        <v>12.82851884783193</v>
      </c>
      <c r="AR60" s="30">
        <f t="shared" si="26"/>
        <v>6.5025123051681701</v>
      </c>
      <c r="AS60" s="30">
        <f t="shared" si="26"/>
        <v>8.6785266494759998</v>
      </c>
      <c r="AT60" s="30">
        <f t="shared" si="26"/>
        <v>12.223927985764629</v>
      </c>
      <c r="AU60" s="30">
        <f t="shared" si="26"/>
        <v>5.2563807771901585</v>
      </c>
      <c r="AV60" s="30">
        <f t="shared" si="26"/>
        <v>9.0386584741423448</v>
      </c>
      <c r="AW60" s="30">
        <f t="shared" si="26"/>
        <v>14.443731965373516</v>
      </c>
      <c r="AX60" s="30">
        <f t="shared" si="26"/>
        <v>15.786846374641209</v>
      </c>
      <c r="AY60" s="30">
        <f t="shared" si="26"/>
        <v>16.950011697730641</v>
      </c>
      <c r="AZ60" s="30">
        <f t="shared" si="26"/>
        <v>15.884162653825577</v>
      </c>
      <c r="BA60" s="30">
        <f t="shared" si="26"/>
        <v>11.09929576051845</v>
      </c>
      <c r="BB60" s="30">
        <f t="shared" si="26"/>
        <v>14.648330058939097</v>
      </c>
      <c r="BC60" s="30">
        <f t="shared" si="26"/>
        <v>15.137885751805646</v>
      </c>
    </row>
    <row r="61" spans="1:55" s="26" customFormat="1" ht="15" customHeight="1" x14ac:dyDescent="0.3">
      <c r="A61" s="28" t="s">
        <v>111</v>
      </c>
      <c r="B61" s="30">
        <f t="shared" si="26"/>
        <v>4.9577133988911744</v>
      </c>
      <c r="C61" s="30">
        <f t="shared" si="26"/>
        <v>2.4386538023246982</v>
      </c>
      <c r="D61" s="30">
        <f t="shared" si="26"/>
        <v>3.3090064362466851</v>
      </c>
      <c r="E61" s="30">
        <f t="shared" si="26"/>
        <v>1.8871764831449798</v>
      </c>
      <c r="F61" s="30">
        <f t="shared" si="26"/>
        <v>7.1383504334067815</v>
      </c>
      <c r="G61" s="30">
        <f t="shared" si="26"/>
        <v>6.7432903344134019</v>
      </c>
      <c r="H61" s="30">
        <f t="shared" si="26"/>
        <v>3.1556918613941711</v>
      </c>
      <c r="I61" s="30">
        <f t="shared" si="26"/>
        <v>4.9057351525788366</v>
      </c>
      <c r="J61" s="30">
        <f t="shared" si="26"/>
        <v>7.3783098837717382</v>
      </c>
      <c r="K61" s="30">
        <f t="shared" si="26"/>
        <v>2.6604827172458352</v>
      </c>
      <c r="L61" s="30">
        <f t="shared" si="26"/>
        <v>4.9937144567494762</v>
      </c>
      <c r="M61" s="30">
        <f t="shared" si="26"/>
        <v>8.8228866593821405</v>
      </c>
      <c r="N61" s="30">
        <f t="shared" si="26"/>
        <v>10.287897608452964</v>
      </c>
      <c r="O61" s="30">
        <f t="shared" si="26"/>
        <v>10.699564128355323</v>
      </c>
      <c r="P61" s="30">
        <f t="shared" si="26"/>
        <v>11.212001579155153</v>
      </c>
      <c r="Q61" s="30">
        <f t="shared" si="26"/>
        <v>6.6416835403507708</v>
      </c>
      <c r="R61" s="30">
        <f t="shared" si="26"/>
        <v>9.0192039424794341</v>
      </c>
      <c r="S61" s="30">
        <f t="shared" si="26"/>
        <v>7.8324818587094462</v>
      </c>
      <c r="T61" s="30">
        <f t="shared" si="26"/>
        <v>3.4140109043039324</v>
      </c>
      <c r="U61" s="30">
        <f t="shared" si="26"/>
        <v>1.6639330623499489</v>
      </c>
      <c r="V61" s="30">
        <f t="shared" si="26"/>
        <v>2.3277014238147107</v>
      </c>
      <c r="W61" s="30">
        <f t="shared" si="26"/>
        <v>1.2490886529445564</v>
      </c>
      <c r="X61" s="30">
        <f t="shared" si="26"/>
        <v>5.0483246796180703</v>
      </c>
      <c r="Y61" s="30">
        <f t="shared" si="26"/>
        <v>4.7729053253249232</v>
      </c>
      <c r="Z61" s="30">
        <f t="shared" si="26"/>
        <v>2.1690872594166963</v>
      </c>
      <c r="AA61" s="30">
        <f t="shared" si="26"/>
        <v>3.3576578924506997</v>
      </c>
      <c r="AB61" s="30">
        <f t="shared" si="26"/>
        <v>4.9590250052532046</v>
      </c>
      <c r="AC61" s="30">
        <f t="shared" si="26"/>
        <v>1.7320427916454408</v>
      </c>
      <c r="AD61" s="30">
        <f t="shared" si="26"/>
        <v>3.3498257056111549</v>
      </c>
      <c r="AE61" s="30">
        <f t="shared" si="26"/>
        <v>5.7715794035378005</v>
      </c>
      <c r="AF61" s="30">
        <f t="shared" si="26"/>
        <v>7.357276444669858</v>
      </c>
      <c r="AG61" s="30">
        <f t="shared" si="26"/>
        <v>7.7184020433411824</v>
      </c>
      <c r="AH61" s="30">
        <f t="shared" si="26"/>
        <v>7.8218078218078215</v>
      </c>
      <c r="AI61" s="30">
        <f t="shared" si="26"/>
        <v>4.6534212762513656</v>
      </c>
      <c r="AJ61" s="30">
        <f t="shared" si="26"/>
        <v>6.5329111295681059</v>
      </c>
      <c r="AK61" s="30">
        <f t="shared" si="26"/>
        <v>5.528675569318108</v>
      </c>
      <c r="AL61" s="30">
        <f t="shared" si="26"/>
        <v>6.5727509088310168</v>
      </c>
      <c r="AM61" s="30">
        <f t="shared" si="26"/>
        <v>3.2493983171537137</v>
      </c>
      <c r="AN61" s="30">
        <f t="shared" si="26"/>
        <v>4.3184563545044181</v>
      </c>
      <c r="AO61" s="30">
        <f t="shared" si="26"/>
        <v>2.5622426774823004</v>
      </c>
      <c r="AP61" s="30">
        <f t="shared" si="26"/>
        <v>9.2212876468080154</v>
      </c>
      <c r="AQ61" s="30">
        <f t="shared" si="26"/>
        <v>8.7715307789334389</v>
      </c>
      <c r="AR61" s="30">
        <f t="shared" si="26"/>
        <v>4.2266970877768664</v>
      </c>
      <c r="AS61" s="30">
        <f t="shared" si="26"/>
        <v>6.5919897802275793</v>
      </c>
      <c r="AT61" s="30">
        <f t="shared" si="26"/>
        <v>9.7885628554481698</v>
      </c>
      <c r="AU61" s="30">
        <f t="shared" si="26"/>
        <v>3.5824327431593472</v>
      </c>
      <c r="AV61" s="30">
        <f t="shared" si="26"/>
        <v>6.8650793650793656</v>
      </c>
      <c r="AW61" s="30">
        <f t="shared" si="26"/>
        <v>11.926899647322859</v>
      </c>
      <c r="AX61" s="30">
        <f t="shared" si="26"/>
        <v>13.172344939473357</v>
      </c>
      <c r="AY61" s="30">
        <f t="shared" si="26"/>
        <v>13.612259221710987</v>
      </c>
      <c r="AZ61" s="30">
        <f t="shared" si="26"/>
        <v>14.713750668806849</v>
      </c>
      <c r="BA61" s="30">
        <f t="shared" si="26"/>
        <v>8.613390582050922</v>
      </c>
      <c r="BB61" s="30">
        <f t="shared" si="26"/>
        <v>11.528487229862476</v>
      </c>
      <c r="BC61" s="30">
        <f t="shared" si="26"/>
        <v>10.177281680892975</v>
      </c>
    </row>
    <row r="62" spans="1:55" s="26" customFormat="1" ht="15" customHeight="1" x14ac:dyDescent="0.3">
      <c r="A62" s="28" t="s">
        <v>112</v>
      </c>
      <c r="B62" s="30">
        <f t="shared" si="26"/>
        <v>0.74854694383844722</v>
      </c>
      <c r="C62" s="30">
        <f t="shared" si="26"/>
        <v>0.36435463040340343</v>
      </c>
      <c r="D62" s="30">
        <f t="shared" si="26"/>
        <v>0.50377439055442597</v>
      </c>
      <c r="E62" s="30">
        <f t="shared" si="26"/>
        <v>0.27601476381128731</v>
      </c>
      <c r="F62" s="30">
        <f t="shared" si="26"/>
        <v>1.1288960503198378</v>
      </c>
      <c r="G62" s="30">
        <f t="shared" si="26"/>
        <v>1.0250453424629618</v>
      </c>
      <c r="H62" s="30">
        <f t="shared" si="26"/>
        <v>0.45050582031394049</v>
      </c>
      <c r="I62" s="30">
        <f t="shared" si="26"/>
        <v>0.76600803940440465</v>
      </c>
      <c r="J62" s="30">
        <f t="shared" si="26"/>
        <v>1.1282006466835619</v>
      </c>
      <c r="K62" s="30">
        <f t="shared" si="26"/>
        <v>0.43841432461119573</v>
      </c>
      <c r="L62" s="30">
        <f t="shared" si="26"/>
        <v>0.74468721939539062</v>
      </c>
      <c r="M62" s="30">
        <f t="shared" si="26"/>
        <v>1.2098937121287374</v>
      </c>
      <c r="N62" s="30">
        <f t="shared" si="26"/>
        <v>1.687133445494426</v>
      </c>
      <c r="O62" s="30">
        <f t="shared" si="26"/>
        <v>1.8480168826302192</v>
      </c>
      <c r="P62" s="30">
        <f t="shared" si="26"/>
        <v>1.6548230030267139</v>
      </c>
      <c r="Q62" s="30">
        <f t="shared" si="26"/>
        <v>0.9922733637563339</v>
      </c>
      <c r="R62" s="30">
        <f t="shared" si="26"/>
        <v>1.2098614135040351</v>
      </c>
      <c r="S62" s="30">
        <f t="shared" si="26"/>
        <v>1.1600663824802318</v>
      </c>
      <c r="T62" s="30">
        <f t="shared" si="26"/>
        <v>0.34332125231481053</v>
      </c>
      <c r="U62" s="30">
        <f t="shared" si="26"/>
        <v>0.15807364092324513</v>
      </c>
      <c r="V62" s="30">
        <f t="shared" si="26"/>
        <v>0.22095008536707844</v>
      </c>
      <c r="W62" s="30">
        <f t="shared" si="26"/>
        <v>0.11877688775584108</v>
      </c>
      <c r="X62" s="30">
        <f t="shared" si="26"/>
        <v>0.60089843066332194</v>
      </c>
      <c r="Y62" s="30">
        <f t="shared" si="26"/>
        <v>0.4479620738836102</v>
      </c>
      <c r="Z62" s="30">
        <f t="shared" si="26"/>
        <v>0.19246664305112765</v>
      </c>
      <c r="AA62" s="30">
        <f t="shared" si="26"/>
        <v>0.29754148206063769</v>
      </c>
      <c r="AB62" s="30">
        <f t="shared" si="26"/>
        <v>0.56559501295790438</v>
      </c>
      <c r="AC62" s="30">
        <f t="shared" si="26"/>
        <v>0.17135182698096604</v>
      </c>
      <c r="AD62" s="30">
        <f t="shared" si="26"/>
        <v>0.35533565725851796</v>
      </c>
      <c r="AE62" s="30">
        <f t="shared" si="26"/>
        <v>0.58700705196391278</v>
      </c>
      <c r="AF62" s="30">
        <f t="shared" si="26"/>
        <v>0.8336767362982217</v>
      </c>
      <c r="AG62" s="30">
        <f t="shared" si="26"/>
        <v>0.90992537015604413</v>
      </c>
      <c r="AH62" s="30">
        <f t="shared" si="26"/>
        <v>0.86765086765086763</v>
      </c>
      <c r="AI62" s="30">
        <f t="shared" si="26"/>
        <v>0.48962084732731759</v>
      </c>
      <c r="AJ62" s="30">
        <f t="shared" si="26"/>
        <v>0.5580357142857143</v>
      </c>
      <c r="AK62" s="30">
        <f t="shared" si="26"/>
        <v>0.47738855557705956</v>
      </c>
      <c r="AL62" s="30">
        <f t="shared" si="26"/>
        <v>1.1724982518765767</v>
      </c>
      <c r="AM62" s="30">
        <f t="shared" si="26"/>
        <v>0.58022748897692156</v>
      </c>
      <c r="AN62" s="30">
        <f t="shared" si="26"/>
        <v>0.794710407527497</v>
      </c>
      <c r="AO62" s="30">
        <f t="shared" ref="AO62:BC62" si="27">AO44/AO$34*100</f>
        <v>0.44236486417457577</v>
      </c>
      <c r="AP62" s="30">
        <f t="shared" si="27"/>
        <v>1.6551029109655411</v>
      </c>
      <c r="AQ62" s="30">
        <f t="shared" si="27"/>
        <v>1.6190732201567379</v>
      </c>
      <c r="AR62" s="30">
        <f t="shared" si="27"/>
        <v>0.73061936013125506</v>
      </c>
      <c r="AS62" s="30">
        <f t="shared" si="27"/>
        <v>1.2762887085708878</v>
      </c>
      <c r="AT62" s="30">
        <f t="shared" si="27"/>
        <v>1.6887059069816128</v>
      </c>
      <c r="AU62" s="30">
        <f t="shared" si="27"/>
        <v>0.70361002529317085</v>
      </c>
      <c r="AV62" s="30">
        <f t="shared" si="27"/>
        <v>1.1879160266257041</v>
      </c>
      <c r="AW62" s="30">
        <f t="shared" si="27"/>
        <v>1.843539596024367</v>
      </c>
      <c r="AX62" s="30">
        <f t="shared" si="27"/>
        <v>2.5271433919880195</v>
      </c>
      <c r="AY62" s="30">
        <f t="shared" si="27"/>
        <v>2.7645636746471185</v>
      </c>
      <c r="AZ62" s="30">
        <f t="shared" si="27"/>
        <v>2.467897271268058</v>
      </c>
      <c r="BA62" s="30">
        <f t="shared" si="27"/>
        <v>1.4907405549647879</v>
      </c>
      <c r="BB62" s="30">
        <f t="shared" si="27"/>
        <v>1.8677144728225279</v>
      </c>
      <c r="BC62" s="30">
        <f t="shared" si="27"/>
        <v>1.8548916611950097</v>
      </c>
    </row>
    <row r="63" spans="1:55" s="26" customFormat="1" ht="15" customHeight="1" x14ac:dyDescent="0.3">
      <c r="A63" s="29" t="s">
        <v>93</v>
      </c>
      <c r="B63" s="30">
        <f t="shared" ref="B63:BC63" si="28">B45/B$34*100</f>
        <v>2.0201657857548103E-2</v>
      </c>
      <c r="C63" s="30">
        <f t="shared" si="28"/>
        <v>9.8761680467978428E-3</v>
      </c>
      <c r="D63" s="30">
        <f t="shared" si="28"/>
        <v>1.2927336616093358E-2</v>
      </c>
      <c r="E63" s="30">
        <f t="shared" si="28"/>
        <v>7.9428709010442404E-3</v>
      </c>
      <c r="F63" s="30">
        <f t="shared" si="28"/>
        <v>3.3973655856572929E-2</v>
      </c>
      <c r="G63" s="30">
        <f t="shared" si="28"/>
        <v>2.5473293798781358E-2</v>
      </c>
      <c r="H63" s="30">
        <f t="shared" si="28"/>
        <v>1.2906715179526263E-2</v>
      </c>
      <c r="I63" s="30">
        <f t="shared" si="28"/>
        <v>2.377852007020325E-2</v>
      </c>
      <c r="J63" s="30">
        <f t="shared" si="28"/>
        <v>2.6216901162282615E-2</v>
      </c>
      <c r="K63" s="30">
        <f t="shared" si="28"/>
        <v>6.9223314412294066E-3</v>
      </c>
      <c r="L63" s="30">
        <f t="shared" si="28"/>
        <v>2.2149057168512419E-2</v>
      </c>
      <c r="M63" s="30">
        <f t="shared" si="28"/>
        <v>2.1853581007251415E-2</v>
      </c>
      <c r="N63" s="30">
        <f t="shared" si="28"/>
        <v>5.503231182880234E-2</v>
      </c>
      <c r="O63" s="30">
        <f t="shared" si="28"/>
        <v>3.7473127822811272E-2</v>
      </c>
      <c r="P63" s="30">
        <f t="shared" si="28"/>
        <v>2.631925253322806E-2</v>
      </c>
      <c r="Q63" s="30">
        <f t="shared" si="28"/>
        <v>2.4177219015382757E-2</v>
      </c>
      <c r="R63" s="30">
        <f t="shared" si="28"/>
        <v>4.5630549000690981E-2</v>
      </c>
      <c r="S63" s="30">
        <f t="shared" si="28"/>
        <v>2.7659366763203276E-2</v>
      </c>
      <c r="T63" s="30">
        <f t="shared" si="28"/>
        <v>5.8158749383794206E-3</v>
      </c>
      <c r="U63" s="30">
        <f t="shared" si="28"/>
        <v>2.9713090399106227E-3</v>
      </c>
      <c r="V63" s="30">
        <f t="shared" si="28"/>
        <v>3.8627637301936789E-3</v>
      </c>
      <c r="W63" s="30">
        <f t="shared" si="28"/>
        <v>2.4141643852813224E-3</v>
      </c>
      <c r="X63" s="30">
        <f t="shared" si="28"/>
        <v>1.1667930692491685E-2</v>
      </c>
      <c r="Y63" s="30">
        <f t="shared" si="28"/>
        <v>8.0351941503786582E-3</v>
      </c>
      <c r="Z63" s="30">
        <f t="shared" si="28"/>
        <v>4.1327193293186912E-3</v>
      </c>
      <c r="AA63" s="30">
        <f t="shared" si="28"/>
        <v>3.2577534532186605E-3</v>
      </c>
      <c r="AB63" s="30">
        <f t="shared" si="28"/>
        <v>1.2257477061007214E-2</v>
      </c>
      <c r="AC63" s="30">
        <f t="shared" si="28"/>
        <v>4.6311304589450285E-3</v>
      </c>
      <c r="AD63" s="30">
        <f t="shared" si="28"/>
        <v>2.2489598560665692E-3</v>
      </c>
      <c r="AE63" s="30">
        <f t="shared" si="28"/>
        <v>7.8792892881062119E-3</v>
      </c>
      <c r="AF63" s="30">
        <f t="shared" si="28"/>
        <v>1.2679494088185882E-2</v>
      </c>
      <c r="AG63" s="30">
        <f t="shared" si="28"/>
        <v>3.9909007462984392E-3</v>
      </c>
      <c r="AH63" s="30">
        <f t="shared" si="28"/>
        <v>1.9425019425019424E-2</v>
      </c>
      <c r="AI63" s="30">
        <f t="shared" si="28"/>
        <v>6.0696799255452599E-3</v>
      </c>
      <c r="AJ63" s="30">
        <f t="shared" si="28"/>
        <v>1.2977574750830567E-2</v>
      </c>
      <c r="AK63" s="30">
        <f t="shared" si="28"/>
        <v>1.6127991742468227E-2</v>
      </c>
      <c r="AL63" s="30">
        <f t="shared" si="28"/>
        <v>3.5252212679979446E-2</v>
      </c>
      <c r="AM63" s="30">
        <f t="shared" si="28"/>
        <v>1.7102096406072177E-2</v>
      </c>
      <c r="AN63" s="30">
        <f t="shared" si="28"/>
        <v>2.2251891410769914E-2</v>
      </c>
      <c r="AO63" s="30">
        <f t="shared" si="28"/>
        <v>1.3791976134773148E-2</v>
      </c>
      <c r="AP63" s="30">
        <f t="shared" si="28"/>
        <v>5.6203728826698718E-2</v>
      </c>
      <c r="AQ63" s="30">
        <f t="shared" si="28"/>
        <v>4.3423419697690285E-2</v>
      </c>
      <c r="AR63" s="30">
        <f t="shared" si="28"/>
        <v>2.2431296144380639E-2</v>
      </c>
      <c r="AS63" s="30">
        <f t="shared" si="28"/>
        <v>4.6130917177261005E-2</v>
      </c>
      <c r="AT63" s="30">
        <f t="shared" si="28"/>
        <v>4.012421059976972E-2</v>
      </c>
      <c r="AU63" s="30">
        <f t="shared" si="28"/>
        <v>9.1975166704989647E-3</v>
      </c>
      <c r="AV63" s="30">
        <f t="shared" si="28"/>
        <v>4.4802867383512544E-2</v>
      </c>
      <c r="AW63" s="30">
        <f t="shared" si="28"/>
        <v>3.6069252965694132E-2</v>
      </c>
      <c r="AX63" s="30">
        <f t="shared" si="28"/>
        <v>9.6717833520529151E-2</v>
      </c>
      <c r="AY63" s="30">
        <f t="shared" si="28"/>
        <v>7.0186383841534736E-2</v>
      </c>
      <c r="AZ63" s="30">
        <f t="shared" si="28"/>
        <v>3.344034242910647E-2</v>
      </c>
      <c r="BA63" s="30">
        <f t="shared" si="28"/>
        <v>4.2133986075720796E-2</v>
      </c>
      <c r="BB63" s="30">
        <f t="shared" si="28"/>
        <v>7.8585461689587424E-2</v>
      </c>
      <c r="BC63" s="30">
        <f t="shared" si="28"/>
        <v>3.9395929087327641E-2</v>
      </c>
    </row>
    <row r="64" spans="1:55" s="26" customFormat="1" ht="15" customHeight="1" x14ac:dyDescent="0.3"/>
    <row r="65" spans="1:55" s="22" customFormat="1" x14ac:dyDescent="0.3">
      <c r="A65" s="162" t="s">
        <v>136</v>
      </c>
      <c r="B65" s="162"/>
      <c r="C65" s="162"/>
      <c r="D65" s="162"/>
      <c r="E65" s="162"/>
      <c r="F65" s="162"/>
      <c r="G65" s="162"/>
      <c r="H65" s="162"/>
      <c r="I65" s="162"/>
    </row>
    <row r="66" spans="1:55" s="14" customFormat="1" x14ac:dyDescent="0.25">
      <c r="A66" s="15" t="s">
        <v>106</v>
      </c>
      <c r="M66" s="23"/>
    </row>
    <row r="67" spans="1:55" s="26" customFormat="1" ht="15" customHeight="1" x14ac:dyDescent="0.3">
      <c r="A67" s="168" t="s">
        <v>120</v>
      </c>
      <c r="B67" s="170" t="str">
        <f>B3</f>
        <v>2022. 1</v>
      </c>
      <c r="C67" s="170" t="s">
        <v>54</v>
      </c>
      <c r="D67" s="170" t="s">
        <v>54</v>
      </c>
      <c r="E67" s="170" t="s">
        <v>54</v>
      </c>
      <c r="F67" s="170" t="s">
        <v>54</v>
      </c>
      <c r="G67" s="170" t="s">
        <v>54</v>
      </c>
      <c r="H67" s="170" t="s">
        <v>54</v>
      </c>
      <c r="I67" s="170" t="s">
        <v>54</v>
      </c>
      <c r="J67" s="170" t="s">
        <v>54</v>
      </c>
      <c r="K67" s="170" t="s">
        <v>54</v>
      </c>
      <c r="L67" s="170" t="s">
        <v>54</v>
      </c>
      <c r="M67" s="170" t="s">
        <v>54</v>
      </c>
      <c r="N67" s="170" t="s">
        <v>54</v>
      </c>
      <c r="O67" s="170" t="s">
        <v>54</v>
      </c>
      <c r="P67" s="170" t="s">
        <v>54</v>
      </c>
      <c r="Q67" s="170" t="s">
        <v>54</v>
      </c>
      <c r="R67" s="170" t="s">
        <v>54</v>
      </c>
      <c r="S67" s="170" t="s">
        <v>54</v>
      </c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s="26" customFormat="1" ht="15" customHeight="1" x14ac:dyDescent="0.3">
      <c r="A68" s="169" t="s">
        <v>50</v>
      </c>
      <c r="B68" s="169" t="s">
        <v>122</v>
      </c>
      <c r="C68" s="169" t="s">
        <v>51</v>
      </c>
      <c r="D68" s="169" t="s">
        <v>51</v>
      </c>
      <c r="E68" s="169" t="s">
        <v>51</v>
      </c>
      <c r="F68" s="169" t="s">
        <v>51</v>
      </c>
      <c r="G68" s="169" t="s">
        <v>51</v>
      </c>
      <c r="H68" s="169" t="s">
        <v>51</v>
      </c>
      <c r="I68" s="169" t="s">
        <v>51</v>
      </c>
      <c r="J68" s="169" t="s">
        <v>51</v>
      </c>
      <c r="K68" s="169" t="s">
        <v>51</v>
      </c>
      <c r="L68" s="169" t="s">
        <v>51</v>
      </c>
      <c r="M68" s="169" t="s">
        <v>51</v>
      </c>
      <c r="N68" s="169" t="s">
        <v>51</v>
      </c>
      <c r="O68" s="169" t="s">
        <v>51</v>
      </c>
      <c r="P68" s="169" t="s">
        <v>51</v>
      </c>
      <c r="Q68" s="169" t="s">
        <v>51</v>
      </c>
      <c r="R68" s="169" t="s">
        <v>51</v>
      </c>
      <c r="S68" s="169" t="s">
        <v>51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s="26" customFormat="1" ht="15" customHeight="1" x14ac:dyDescent="0.3">
      <c r="A69" s="169" t="s">
        <v>50</v>
      </c>
      <c r="B69" s="27" t="s">
        <v>55</v>
      </c>
      <c r="C69" s="27" t="s">
        <v>56</v>
      </c>
      <c r="D69" s="27" t="s">
        <v>117</v>
      </c>
      <c r="E69" s="27" t="s">
        <v>118</v>
      </c>
      <c r="F69" s="27" t="s">
        <v>59</v>
      </c>
      <c r="G69" s="27" t="s">
        <v>60</v>
      </c>
      <c r="H69" s="27" t="s">
        <v>61</v>
      </c>
      <c r="I69" s="27" t="s">
        <v>62</v>
      </c>
      <c r="J69" s="27" t="s">
        <v>63</v>
      </c>
      <c r="K69" s="27" t="s">
        <v>64</v>
      </c>
      <c r="L69" s="27" t="s">
        <v>65</v>
      </c>
      <c r="M69" s="27" t="s">
        <v>66</v>
      </c>
      <c r="N69" s="27" t="s">
        <v>67</v>
      </c>
      <c r="O69" s="27" t="s">
        <v>68</v>
      </c>
      <c r="P69" s="27" t="s">
        <v>69</v>
      </c>
      <c r="Q69" s="27" t="s">
        <v>70</v>
      </c>
      <c r="R69" s="27" t="s">
        <v>71</v>
      </c>
      <c r="S69" s="27" t="s">
        <v>72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s="26" customFormat="1" ht="15" customHeight="1" x14ac:dyDescent="0.3">
      <c r="A70" s="28" t="s">
        <v>29</v>
      </c>
      <c r="B70" s="30">
        <f t="shared" ref="B70:S81" si="29">T34/AL34*100</f>
        <v>104.62103388461999</v>
      </c>
      <c r="C70" s="30">
        <f t="shared" si="29"/>
        <v>104.64990453920733</v>
      </c>
      <c r="D70" s="30">
        <f t="shared" si="29"/>
        <v>102.86810986076674</v>
      </c>
      <c r="E70" s="30">
        <f t="shared" si="29"/>
        <v>105.79518404625932</v>
      </c>
      <c r="F70" s="30">
        <f t="shared" si="29"/>
        <v>99.6608395674251</v>
      </c>
      <c r="G70" s="30">
        <f t="shared" si="29"/>
        <v>102.93625028432001</v>
      </c>
      <c r="H70" s="30">
        <f t="shared" si="29"/>
        <v>108.55465545529121</v>
      </c>
      <c r="I70" s="30">
        <f t="shared" si="29"/>
        <v>108.92574105178493</v>
      </c>
      <c r="J70" s="30">
        <f t="shared" si="29"/>
        <v>99.62667038833257</v>
      </c>
      <c r="K70" s="30">
        <f t="shared" si="29"/>
        <v>99.30098873304209</v>
      </c>
      <c r="L70" s="30">
        <f t="shared" si="29"/>
        <v>113.83768561187917</v>
      </c>
      <c r="M70" s="30">
        <f t="shared" si="29"/>
        <v>101.72731644757935</v>
      </c>
      <c r="N70" s="30">
        <f t="shared" si="29"/>
        <v>98.424435292649449</v>
      </c>
      <c r="O70" s="30">
        <f t="shared" si="29"/>
        <v>97.703345550963121</v>
      </c>
      <c r="P70" s="30">
        <f t="shared" si="29"/>
        <v>103.29052969502408</v>
      </c>
      <c r="Q70" s="30">
        <f t="shared" si="29"/>
        <v>99.167352179932195</v>
      </c>
      <c r="R70" s="30">
        <f t="shared" si="29"/>
        <v>100.92468893254747</v>
      </c>
      <c r="S70" s="30">
        <f t="shared" si="29"/>
        <v>101.77938279711097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</row>
    <row r="71" spans="1:55" s="26" customFormat="1" ht="15" customHeight="1" x14ac:dyDescent="0.3">
      <c r="A71" s="28" t="s">
        <v>107</v>
      </c>
      <c r="B71" s="30">
        <f t="shared" si="29"/>
        <v>104.75205825267351</v>
      </c>
      <c r="C71" s="30">
        <f t="shared" si="29"/>
        <v>104.76324590741066</v>
      </c>
      <c r="D71" s="30">
        <f t="shared" si="29"/>
        <v>106.70428144706273</v>
      </c>
      <c r="E71" s="30">
        <f t="shared" si="29"/>
        <v>103.85727563771559</v>
      </c>
      <c r="F71" s="30">
        <f t="shared" si="29"/>
        <v>109.38498402555909</v>
      </c>
      <c r="G71" s="30">
        <f t="shared" si="29"/>
        <v>103.26485693323551</v>
      </c>
      <c r="H71" s="30">
        <f t="shared" si="29"/>
        <v>105.78344782466471</v>
      </c>
      <c r="I71" s="30">
        <f t="shared" si="29"/>
        <v>102.80205298931891</v>
      </c>
      <c r="J71" s="30">
        <f t="shared" si="29"/>
        <v>104.09785932721714</v>
      </c>
      <c r="K71" s="30">
        <f t="shared" si="29"/>
        <v>100.10770059235325</v>
      </c>
      <c r="L71" s="30">
        <f t="shared" si="29"/>
        <v>102.72318921953958</v>
      </c>
      <c r="M71" s="30">
        <f t="shared" si="29"/>
        <v>101.69039145907473</v>
      </c>
      <c r="N71" s="30">
        <f t="shared" si="29"/>
        <v>114.37908496732025</v>
      </c>
      <c r="O71" s="30">
        <f t="shared" si="29"/>
        <v>102.01149425287358</v>
      </c>
      <c r="P71" s="30">
        <f t="shared" si="29"/>
        <v>105.48672566371681</v>
      </c>
      <c r="Q71" s="30">
        <f t="shared" si="29"/>
        <v>108.02961275626424</v>
      </c>
      <c r="R71" s="30">
        <f t="shared" si="29"/>
        <v>106.6750629722922</v>
      </c>
      <c r="S71" s="30">
        <f t="shared" si="29"/>
        <v>101.29310344827587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</row>
    <row r="72" spans="1:55" s="26" customFormat="1" ht="15" customHeight="1" x14ac:dyDescent="0.3">
      <c r="A72" s="28" t="s">
        <v>108</v>
      </c>
      <c r="B72" s="30">
        <f t="shared" si="29"/>
        <v>108.02425624546493</v>
      </c>
      <c r="C72" s="30">
        <f t="shared" si="29"/>
        <v>107.66986116230495</v>
      </c>
      <c r="D72" s="30">
        <f t="shared" si="29"/>
        <v>108.30413169260859</v>
      </c>
      <c r="E72" s="30">
        <f t="shared" si="29"/>
        <v>107.28617204831157</v>
      </c>
      <c r="F72" s="30">
        <f t="shared" si="29"/>
        <v>106.23689727463312</v>
      </c>
      <c r="G72" s="30">
        <f t="shared" si="29"/>
        <v>106.41158221303</v>
      </c>
      <c r="H72" s="30">
        <f t="shared" si="29"/>
        <v>105.98004728677701</v>
      </c>
      <c r="I72" s="30">
        <f t="shared" si="29"/>
        <v>113.07157057654076</v>
      </c>
      <c r="J72" s="30">
        <f t="shared" si="29"/>
        <v>106.36663007683865</v>
      </c>
      <c r="K72" s="30">
        <f t="shared" si="29"/>
        <v>111.4276025771448</v>
      </c>
      <c r="L72" s="30">
        <f t="shared" si="29"/>
        <v>110.77127659574468</v>
      </c>
      <c r="M72" s="30">
        <f t="shared" si="29"/>
        <v>107.0630081300813</v>
      </c>
      <c r="N72" s="30">
        <f t="shared" si="29"/>
        <v>112.22329162656402</v>
      </c>
      <c r="O72" s="30">
        <f t="shared" si="29"/>
        <v>104.49784349969194</v>
      </c>
      <c r="P72" s="30">
        <f t="shared" si="29"/>
        <v>111.11111111111111</v>
      </c>
      <c r="Q72" s="30">
        <f t="shared" si="29"/>
        <v>106.65938864628821</v>
      </c>
      <c r="R72" s="30">
        <f t="shared" si="29"/>
        <v>108.81786676934925</v>
      </c>
      <c r="S72" s="30">
        <f t="shared" si="29"/>
        <v>106.33219678519241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s="26" customFormat="1" ht="15" customHeight="1" x14ac:dyDescent="0.3">
      <c r="A73" s="28" t="s">
        <v>98</v>
      </c>
      <c r="B73" s="30">
        <f t="shared" si="29"/>
        <v>123.83863886873863</v>
      </c>
      <c r="C73" s="30">
        <f t="shared" si="29"/>
        <v>111.5816440187124</v>
      </c>
      <c r="D73" s="30">
        <f t="shared" si="29"/>
        <v>113.09987029831387</v>
      </c>
      <c r="E73" s="30">
        <f t="shared" si="29"/>
        <v>110.72511237325342</v>
      </c>
      <c r="F73" s="30">
        <f t="shared" si="29"/>
        <v>118.34271922767499</v>
      </c>
      <c r="G73" s="30">
        <f t="shared" si="29"/>
        <v>142.08690987124464</v>
      </c>
      <c r="H73" s="30">
        <f t="shared" si="29"/>
        <v>126.2245575889352</v>
      </c>
      <c r="I73" s="30">
        <f t="shared" si="29"/>
        <v>148.98363252375924</v>
      </c>
      <c r="J73" s="30">
        <f t="shared" si="29"/>
        <v>125.51190973673214</v>
      </c>
      <c r="K73" s="30">
        <f t="shared" si="29"/>
        <v>123.91705069124424</v>
      </c>
      <c r="L73" s="30">
        <f t="shared" si="29"/>
        <v>141.56905055487053</v>
      </c>
      <c r="M73" s="30">
        <f t="shared" si="29"/>
        <v>138.53626943005182</v>
      </c>
      <c r="N73" s="30">
        <f t="shared" si="29"/>
        <v>134.93635077793493</v>
      </c>
      <c r="O73" s="30">
        <f t="shared" si="29"/>
        <v>142.79946164199194</v>
      </c>
      <c r="P73" s="30">
        <f t="shared" si="29"/>
        <v>145.24752475247524</v>
      </c>
      <c r="Q73" s="30">
        <f t="shared" si="29"/>
        <v>122.89448209099709</v>
      </c>
      <c r="R73" s="30">
        <f t="shared" si="29"/>
        <v>132.87572254335259</v>
      </c>
      <c r="S73" s="30">
        <f t="shared" si="29"/>
        <v>144.24179260031266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</row>
    <row r="74" spans="1:55" s="26" customFormat="1" ht="15" customHeight="1" x14ac:dyDescent="0.3">
      <c r="A74" s="28" t="s">
        <v>109</v>
      </c>
      <c r="B74" s="30">
        <f t="shared" si="29"/>
        <v>117.09625893232452</v>
      </c>
      <c r="C74" s="30">
        <f t="shared" si="29"/>
        <v>113.97765762733259</v>
      </c>
      <c r="D74" s="30">
        <f t="shared" si="29"/>
        <v>112.08266020463114</v>
      </c>
      <c r="E74" s="30">
        <f t="shared" si="29"/>
        <v>114.83918352357927</v>
      </c>
      <c r="F74" s="30">
        <f t="shared" si="29"/>
        <v>117.55762628739579</v>
      </c>
      <c r="G74" s="30">
        <f t="shared" si="29"/>
        <v>119.96497373029773</v>
      </c>
      <c r="H74" s="30">
        <f t="shared" si="29"/>
        <v>114.53970234381963</v>
      </c>
      <c r="I74" s="30">
        <f t="shared" si="29"/>
        <v>126.42225031605562</v>
      </c>
      <c r="J74" s="30">
        <f t="shared" si="29"/>
        <v>113.5856992639327</v>
      </c>
      <c r="K74" s="30">
        <f t="shared" si="29"/>
        <v>102.74749236807676</v>
      </c>
      <c r="L74" s="30">
        <f t="shared" si="29"/>
        <v>135.04087193460489</v>
      </c>
      <c r="M74" s="30">
        <f t="shared" si="29"/>
        <v>110.97019657577678</v>
      </c>
      <c r="N74" s="30">
        <f t="shared" si="29"/>
        <v>118.44086021505376</v>
      </c>
      <c r="O74" s="30">
        <f t="shared" si="29"/>
        <v>124.50142450142449</v>
      </c>
      <c r="P74" s="30">
        <f t="shared" si="29"/>
        <v>131.07142857142858</v>
      </c>
      <c r="Q74" s="30">
        <f t="shared" si="29"/>
        <v>106.395229282336</v>
      </c>
      <c r="R74" s="30">
        <f t="shared" si="29"/>
        <v>122.78924814959096</v>
      </c>
      <c r="S74" s="30">
        <f t="shared" si="29"/>
        <v>122.46865959498554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1:55" s="26" customFormat="1" ht="15" customHeight="1" x14ac:dyDescent="0.3">
      <c r="A75" s="28" t="s">
        <v>100</v>
      </c>
      <c r="B75" s="30">
        <f t="shared" si="29"/>
        <v>114.03477643718949</v>
      </c>
      <c r="C75" s="30">
        <f t="shared" si="29"/>
        <v>108.45191249696946</v>
      </c>
      <c r="D75" s="30">
        <f t="shared" si="29"/>
        <v>106.92809811096826</v>
      </c>
      <c r="E75" s="30">
        <f t="shared" si="29"/>
        <v>109.37453217162189</v>
      </c>
      <c r="F75" s="30">
        <f t="shared" si="29"/>
        <v>111.04526748971193</v>
      </c>
      <c r="G75" s="30">
        <f t="shared" si="29"/>
        <v>120.04966887417218</v>
      </c>
      <c r="H75" s="30">
        <f t="shared" si="29"/>
        <v>118.30094557367286</v>
      </c>
      <c r="I75" s="30">
        <f t="shared" si="29"/>
        <v>114.26259824318078</v>
      </c>
      <c r="J75" s="30">
        <f t="shared" si="29"/>
        <v>112.20575414123802</v>
      </c>
      <c r="K75" s="30">
        <f t="shared" si="29"/>
        <v>94.180269694819017</v>
      </c>
      <c r="L75" s="30">
        <f t="shared" si="29"/>
        <v>128.37860637759405</v>
      </c>
      <c r="M75" s="30">
        <f t="shared" si="29"/>
        <v>121.08614232209737</v>
      </c>
      <c r="N75" s="30">
        <f t="shared" si="29"/>
        <v>120.06546644844518</v>
      </c>
      <c r="O75" s="30">
        <f t="shared" si="29"/>
        <v>117.49294639258363</v>
      </c>
      <c r="P75" s="30">
        <f t="shared" si="29"/>
        <v>137.32793522267207</v>
      </c>
      <c r="Q75" s="30">
        <f t="shared" si="29"/>
        <v>106.86789151356079</v>
      </c>
      <c r="R75" s="30">
        <f t="shared" si="29"/>
        <v>119.24767953102101</v>
      </c>
      <c r="S75" s="30">
        <f t="shared" si="29"/>
        <v>127.40740740740742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s="26" customFormat="1" ht="15" customHeight="1" x14ac:dyDescent="0.3">
      <c r="A76" s="28" t="s">
        <v>110</v>
      </c>
      <c r="B76" s="30">
        <f t="shared" si="29"/>
        <v>113.10559861756346</v>
      </c>
      <c r="C76" s="30">
        <f t="shared" si="29"/>
        <v>105.19163351321544</v>
      </c>
      <c r="D76" s="30">
        <f t="shared" si="29"/>
        <v>103.3220879017899</v>
      </c>
      <c r="E76" s="30">
        <f t="shared" si="29"/>
        <v>106.54729546072301</v>
      </c>
      <c r="F76" s="30">
        <f t="shared" si="29"/>
        <v>106.26450116009281</v>
      </c>
      <c r="G76" s="30">
        <f t="shared" si="29"/>
        <v>115.49661986479458</v>
      </c>
      <c r="H76" s="30">
        <f t="shared" si="29"/>
        <v>119.33851436833545</v>
      </c>
      <c r="I76" s="30">
        <f t="shared" si="29"/>
        <v>116.11908879031651</v>
      </c>
      <c r="J76" s="30">
        <f t="shared" si="29"/>
        <v>112.33285445905625</v>
      </c>
      <c r="K76" s="30">
        <f t="shared" si="29"/>
        <v>100.27716186252771</v>
      </c>
      <c r="L76" s="30">
        <f t="shared" si="29"/>
        <v>130.2273316622007</v>
      </c>
      <c r="M76" s="30">
        <f t="shared" si="29"/>
        <v>124.44162436548223</v>
      </c>
      <c r="N76" s="30">
        <f t="shared" si="29"/>
        <v>111.2008281573499</v>
      </c>
      <c r="O76" s="30">
        <f t="shared" si="29"/>
        <v>121.27027027027026</v>
      </c>
      <c r="P76" s="30">
        <f t="shared" si="29"/>
        <v>123.87527839643653</v>
      </c>
      <c r="Q76" s="30">
        <f t="shared" si="29"/>
        <v>112.33783783783784</v>
      </c>
      <c r="R76" s="30">
        <f t="shared" si="29"/>
        <v>117.25752508361205</v>
      </c>
      <c r="S76" s="30">
        <f t="shared" si="29"/>
        <v>115.27265272652727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s="26" customFormat="1" ht="15" customHeight="1" x14ac:dyDescent="0.3">
      <c r="A77" s="28" t="s">
        <v>102</v>
      </c>
      <c r="B77" s="30">
        <f t="shared" si="29"/>
        <v>101.18047900591243</v>
      </c>
      <c r="C77" s="30">
        <f t="shared" si="29"/>
        <v>102.63582416316184</v>
      </c>
      <c r="D77" s="30">
        <f t="shared" si="29"/>
        <v>101.35557258207109</v>
      </c>
      <c r="E77" s="30">
        <f t="shared" si="29"/>
        <v>103.85980729137319</v>
      </c>
      <c r="F77" s="30">
        <f t="shared" si="29"/>
        <v>100.30677983433888</v>
      </c>
      <c r="G77" s="30">
        <f t="shared" si="29"/>
        <v>97.902869757174386</v>
      </c>
      <c r="H77" s="30">
        <f t="shared" si="29"/>
        <v>101.58884380179461</v>
      </c>
      <c r="I77" s="30">
        <f t="shared" si="29"/>
        <v>100.97397145256086</v>
      </c>
      <c r="J77" s="30">
        <f t="shared" si="29"/>
        <v>101.76651305683563</v>
      </c>
      <c r="K77" s="30">
        <f t="shared" si="29"/>
        <v>92.511700468018716</v>
      </c>
      <c r="L77" s="30">
        <f t="shared" si="29"/>
        <v>107.08897573389076</v>
      </c>
      <c r="M77" s="30">
        <f t="shared" si="29"/>
        <v>105.21653543307086</v>
      </c>
      <c r="N77" s="30">
        <f t="shared" si="29"/>
        <v>101.71572252625351</v>
      </c>
      <c r="O77" s="30">
        <f t="shared" si="29"/>
        <v>97.398465281676962</v>
      </c>
      <c r="P77" s="30">
        <f t="shared" si="29"/>
        <v>105.39184952978056</v>
      </c>
      <c r="Q77" s="30">
        <f t="shared" si="29"/>
        <v>97.457948653092203</v>
      </c>
      <c r="R77" s="30">
        <f t="shared" si="29"/>
        <v>99.732313575525808</v>
      </c>
      <c r="S77" s="30">
        <f t="shared" si="29"/>
        <v>94.770253929866982</v>
      </c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55" s="26" customFormat="1" ht="15" customHeight="1" x14ac:dyDescent="0.3">
      <c r="A78" s="28" t="s">
        <v>103</v>
      </c>
      <c r="B78" s="30">
        <f t="shared" si="29"/>
        <v>85.417698619516287</v>
      </c>
      <c r="C78" s="30">
        <f t="shared" si="29"/>
        <v>84.504601410302385</v>
      </c>
      <c r="D78" s="30">
        <f t="shared" si="29"/>
        <v>86.866305116717754</v>
      </c>
      <c r="E78" s="30">
        <f t="shared" si="29"/>
        <v>82.07707222491517</v>
      </c>
      <c r="F78" s="30">
        <f t="shared" si="29"/>
        <v>87.125797480778672</v>
      </c>
      <c r="G78" s="30">
        <f t="shared" si="29"/>
        <v>83.010960670535141</v>
      </c>
      <c r="H78" s="30">
        <f t="shared" si="29"/>
        <v>81.381825349891585</v>
      </c>
      <c r="I78" s="30">
        <f t="shared" si="29"/>
        <v>90.241243014856209</v>
      </c>
      <c r="J78" s="30">
        <f t="shared" si="29"/>
        <v>82.802911374339942</v>
      </c>
      <c r="K78" s="30">
        <f t="shared" si="29"/>
        <v>89.238845144356958</v>
      </c>
      <c r="L78" s="30">
        <f t="shared" si="29"/>
        <v>89.831468630505597</v>
      </c>
      <c r="M78" s="30">
        <f t="shared" si="29"/>
        <v>87.319644839067706</v>
      </c>
      <c r="N78" s="30">
        <f t="shared" si="29"/>
        <v>83.913043478260875</v>
      </c>
      <c r="O78" s="30">
        <f t="shared" si="29"/>
        <v>84.126984126984127</v>
      </c>
      <c r="P78" s="30">
        <f t="shared" si="29"/>
        <v>87.410526315789468</v>
      </c>
      <c r="Q78" s="30">
        <f t="shared" si="29"/>
        <v>83.188720173535785</v>
      </c>
      <c r="R78" s="30">
        <f t="shared" si="29"/>
        <v>84.459942775393415</v>
      </c>
      <c r="S78" s="30">
        <f t="shared" si="29"/>
        <v>91.368466710041204</v>
      </c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</row>
    <row r="79" spans="1:55" s="26" customFormat="1" ht="15" customHeight="1" x14ac:dyDescent="0.3">
      <c r="A79" s="28" t="s">
        <v>111</v>
      </c>
      <c r="B79" s="30">
        <f t="shared" si="29"/>
        <v>54.342140065242305</v>
      </c>
      <c r="C79" s="30">
        <f t="shared" si="29"/>
        <v>53.588516746411486</v>
      </c>
      <c r="D79" s="30">
        <f t="shared" si="29"/>
        <v>55.447184394552821</v>
      </c>
      <c r="E79" s="30">
        <f t="shared" si="29"/>
        <v>51.574960127591709</v>
      </c>
      <c r="F79" s="30">
        <f t="shared" si="29"/>
        <v>54.560739806641443</v>
      </c>
      <c r="G79" s="30">
        <f t="shared" si="29"/>
        <v>56.011315417256014</v>
      </c>
      <c r="H79" s="30">
        <f t="shared" si="29"/>
        <v>55.70887035633055</v>
      </c>
      <c r="I79" s="30">
        <f t="shared" si="29"/>
        <v>55.481787188228957</v>
      </c>
      <c r="J79" s="30">
        <f t="shared" si="29"/>
        <v>50.47228657993228</v>
      </c>
      <c r="K79" s="30">
        <f t="shared" si="29"/>
        <v>48.010269576379976</v>
      </c>
      <c r="L79" s="30">
        <f t="shared" si="29"/>
        <v>55.547268319970165</v>
      </c>
      <c r="M79" s="30">
        <f t="shared" si="29"/>
        <v>49.227150537634408</v>
      </c>
      <c r="N79" s="30">
        <f t="shared" si="29"/>
        <v>54.973945997157749</v>
      </c>
      <c r="O79" s="30">
        <f t="shared" si="29"/>
        <v>55.39959896877685</v>
      </c>
      <c r="P79" s="30">
        <f t="shared" si="29"/>
        <v>54.909090909090907</v>
      </c>
      <c r="Q79" s="30">
        <f t="shared" si="29"/>
        <v>53.575588166783142</v>
      </c>
      <c r="R79" s="30">
        <f t="shared" si="29"/>
        <v>57.19154737559645</v>
      </c>
      <c r="S79" s="30">
        <f t="shared" si="29"/>
        <v>55.29032258064516</v>
      </c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</row>
    <row r="80" spans="1:55" s="26" customFormat="1" ht="15" customHeight="1" x14ac:dyDescent="0.3">
      <c r="A80" s="28" t="s">
        <v>112</v>
      </c>
      <c r="B80" s="30">
        <f t="shared" si="29"/>
        <v>30.634266886326195</v>
      </c>
      <c r="C80" s="30">
        <f t="shared" si="29"/>
        <v>28.510182207931408</v>
      </c>
      <c r="D80" s="30">
        <f t="shared" si="29"/>
        <v>28.599999999999998</v>
      </c>
      <c r="E80" s="30">
        <f t="shared" si="29"/>
        <v>28.406466512702078</v>
      </c>
      <c r="F80" s="30">
        <f t="shared" si="29"/>
        <v>36.18266978922717</v>
      </c>
      <c r="G80" s="30">
        <f t="shared" si="29"/>
        <v>28.480204342273307</v>
      </c>
      <c r="H80" s="30">
        <f t="shared" si="29"/>
        <v>28.596491228070175</v>
      </c>
      <c r="I80" s="30">
        <f t="shared" si="29"/>
        <v>25.393883225208526</v>
      </c>
      <c r="J80" s="30">
        <f t="shared" si="29"/>
        <v>33.367768595041326</v>
      </c>
      <c r="K80" s="30">
        <f t="shared" si="29"/>
        <v>24.183006535947712</v>
      </c>
      <c r="L80" s="30">
        <f t="shared" si="29"/>
        <v>34.051724137931032</v>
      </c>
      <c r="M80" s="30">
        <f t="shared" si="29"/>
        <v>32.391304347826086</v>
      </c>
      <c r="N80" s="30">
        <f t="shared" si="29"/>
        <v>32.469135802469133</v>
      </c>
      <c r="O80" s="30">
        <f t="shared" si="29"/>
        <v>32.157968970380821</v>
      </c>
      <c r="P80" s="30">
        <f t="shared" si="29"/>
        <v>36.314363143631432</v>
      </c>
      <c r="Q80" s="30">
        <f t="shared" si="29"/>
        <v>32.570659488559897</v>
      </c>
      <c r="R80" s="30">
        <f t="shared" si="29"/>
        <v>30.154277699859751</v>
      </c>
      <c r="S80" s="30">
        <f t="shared" si="29"/>
        <v>26.194690265486724</v>
      </c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  <row r="81" spans="1:55" s="26" customFormat="1" ht="15" customHeight="1" x14ac:dyDescent="0.3">
      <c r="A81" s="29" t="s">
        <v>93</v>
      </c>
      <c r="B81" s="30">
        <f t="shared" si="29"/>
        <v>17.260273972602739</v>
      </c>
      <c r="C81" s="30">
        <f t="shared" si="29"/>
        <v>18.181818181818183</v>
      </c>
      <c r="D81" s="30">
        <f t="shared" si="29"/>
        <v>17.857142857142858</v>
      </c>
      <c r="E81" s="30">
        <f t="shared" si="29"/>
        <v>18.518518518518519</v>
      </c>
      <c r="F81" s="30">
        <f t="shared" si="29"/>
        <v>20.689655172413794</v>
      </c>
      <c r="G81" s="30">
        <f t="shared" si="29"/>
        <v>19.047619047619047</v>
      </c>
      <c r="H81" s="30">
        <f t="shared" si="29"/>
        <v>20</v>
      </c>
      <c r="I81" s="30">
        <f t="shared" si="29"/>
        <v>7.6923076923076925</v>
      </c>
      <c r="J81" s="30">
        <f t="shared" si="29"/>
        <v>30.434782608695656</v>
      </c>
      <c r="K81" s="30">
        <f t="shared" si="29"/>
        <v>50</v>
      </c>
      <c r="L81" s="30">
        <f t="shared" si="29"/>
        <v>5.7142857142857144</v>
      </c>
      <c r="M81" s="30">
        <f t="shared" si="29"/>
        <v>22.222222222222221</v>
      </c>
      <c r="N81" s="30">
        <f t="shared" si="29"/>
        <v>12.903225806451612</v>
      </c>
      <c r="O81" s="30">
        <f t="shared" si="29"/>
        <v>5.5555555555555554</v>
      </c>
      <c r="P81" s="30">
        <f t="shared" si="29"/>
        <v>60</v>
      </c>
      <c r="Q81" s="30">
        <f t="shared" si="29"/>
        <v>14.285714285714285</v>
      </c>
      <c r="R81" s="30">
        <f t="shared" si="29"/>
        <v>16.666666666666664</v>
      </c>
      <c r="S81" s="30">
        <f t="shared" si="29"/>
        <v>41.666666666666671</v>
      </c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</row>
    <row r="82" spans="1:55" s="26" customFormat="1" ht="15" customHeight="1" x14ac:dyDescent="0.3">
      <c r="B82" s="26" t="s">
        <v>113</v>
      </c>
    </row>
  </sheetData>
  <mergeCells count="22">
    <mergeCell ref="A1:I1"/>
    <mergeCell ref="A3:A5"/>
    <mergeCell ref="B4:S4"/>
    <mergeCell ref="T4:AK4"/>
    <mergeCell ref="AL4:BC4"/>
    <mergeCell ref="B3:BC3"/>
    <mergeCell ref="A29:I29"/>
    <mergeCell ref="A31:A33"/>
    <mergeCell ref="B31:BC31"/>
    <mergeCell ref="B32:S32"/>
    <mergeCell ref="T32:AK32"/>
    <mergeCell ref="AL32:BC32"/>
    <mergeCell ref="A65:I65"/>
    <mergeCell ref="A67:A69"/>
    <mergeCell ref="B67:S67"/>
    <mergeCell ref="B68:S68"/>
    <mergeCell ref="A47:I47"/>
    <mergeCell ref="A49:A51"/>
    <mergeCell ref="B49:BC49"/>
    <mergeCell ref="B50:S50"/>
    <mergeCell ref="T50:AK50"/>
    <mergeCell ref="AL50:BC50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B35:AG45 AS44 AH35:BC43 AH44:AR44 AT44:BC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인구+세대(충남 내국인)</vt:lpstr>
      <vt:lpstr>인구+세대(전국 내국인)</vt:lpstr>
      <vt:lpstr>연령대별 성별 시군별(충남 내국인)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2020-03-12T00:52:08Z</dcterms:created>
  <dcterms:modified xsi:type="dcterms:W3CDTF">2022-02-03T10:36:47Z</dcterms:modified>
</cp:coreProperties>
</file>