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305"/>
  </bookViews>
  <sheets>
    <sheet name="총인구(충남 내국인+외국인)" sheetId="1" r:id="rId1"/>
  </sheets>
  <calcPr calcId="145621"/>
</workbook>
</file>

<file path=xl/calcChain.xml><?xml version="1.0" encoding="utf-8"?>
<calcChain xmlns="http://schemas.openxmlformats.org/spreadsheetml/2006/main">
  <c r="D7" i="1" l="1"/>
  <c r="E7" i="1"/>
  <c r="C7" i="1" l="1"/>
  <c r="P7" i="1" l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E24" i="1" l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C23" i="1" l="1"/>
  <c r="L23" i="1" s="1"/>
  <c r="M23" i="1" s="1"/>
  <c r="C18" i="1"/>
  <c r="L18" i="1" s="1"/>
  <c r="M18" i="1" s="1"/>
  <c r="C17" i="1"/>
  <c r="L17" i="1" s="1"/>
  <c r="M17" i="1" s="1"/>
  <c r="C14" i="1"/>
  <c r="L14" i="1" s="1"/>
  <c r="M14" i="1" s="1"/>
  <c r="C20" i="1"/>
  <c r="L20" i="1" s="1"/>
  <c r="M20" i="1" s="1"/>
  <c r="C12" i="1"/>
  <c r="L12" i="1" s="1"/>
  <c r="M12" i="1" s="1"/>
  <c r="C10" i="1"/>
  <c r="L10" i="1" s="1"/>
  <c r="M10" i="1" s="1"/>
  <c r="C22" i="1"/>
  <c r="L22" i="1" s="1"/>
  <c r="M22" i="1" s="1"/>
  <c r="C21" i="1"/>
  <c r="L21" i="1" s="1"/>
  <c r="M21" i="1" s="1"/>
  <c r="C19" i="1"/>
  <c r="L19" i="1" s="1"/>
  <c r="M19" i="1" s="1"/>
  <c r="C15" i="1"/>
  <c r="L15" i="1" s="1"/>
  <c r="M15" i="1" s="1"/>
  <c r="C13" i="1"/>
  <c r="L13" i="1" s="1"/>
  <c r="M13" i="1" s="1"/>
  <c r="C11" i="1"/>
  <c r="L11" i="1" s="1"/>
  <c r="M11" i="1" s="1"/>
  <c r="C9" i="1"/>
  <c r="L9" i="1" s="1"/>
  <c r="M9" i="1" s="1"/>
  <c r="L7" i="1"/>
  <c r="M7" i="1" s="1"/>
  <c r="C24" i="1"/>
  <c r="L24" i="1" s="1"/>
  <c r="M24" i="1" s="1"/>
  <c r="C16" i="1"/>
  <c r="L16" i="1" s="1"/>
  <c r="M16" i="1" s="1"/>
  <c r="C8" i="1"/>
  <c r="L8" i="1" s="1"/>
  <c r="M8" i="1" s="1"/>
</calcChain>
</file>

<file path=xl/sharedStrings.xml><?xml version="1.0" encoding="utf-8"?>
<sst xmlns="http://schemas.openxmlformats.org/spreadsheetml/2006/main" count="51" uniqueCount="45">
  <si>
    <t>구 분</t>
  </si>
  <si>
    <t>세 대</t>
    <phoneticPr fontId="7" type="noConversion"/>
  </si>
  <si>
    <t>말기준</t>
  </si>
  <si>
    <t>계</t>
  </si>
  <si>
    <t>남 여 별</t>
  </si>
  <si>
    <t>국 적 별</t>
  </si>
  <si>
    <t>남</t>
    <phoneticPr fontId="7" type="noConversion"/>
  </si>
  <si>
    <t>여</t>
  </si>
  <si>
    <t>내국인</t>
  </si>
  <si>
    <t>내국인</t>
    <phoneticPr fontId="4" type="noConversion"/>
  </si>
  <si>
    <t>외국인</t>
  </si>
  <si>
    <t>외국인</t>
    <phoneticPr fontId="4" type="noConversion"/>
  </si>
  <si>
    <t>증감</t>
    <phoneticPr fontId="4" type="noConversion"/>
  </si>
  <si>
    <t>증감율</t>
  </si>
  <si>
    <t>증 감</t>
  </si>
  <si>
    <t>남</t>
    <phoneticPr fontId="4" type="noConversion"/>
  </si>
  <si>
    <t>여</t>
    <phoneticPr fontId="4" type="noConversion"/>
  </si>
  <si>
    <t>(%)</t>
  </si>
  <si>
    <t>충청남도</t>
  </si>
  <si>
    <t xml:space="preserve">천안시 </t>
  </si>
  <si>
    <t>(동남구)</t>
  </si>
  <si>
    <t>(서북구)</t>
  </si>
  <si>
    <t xml:space="preserve">공주시 </t>
  </si>
  <si>
    <t xml:space="preserve">보령시 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</si>
  <si>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</si>
  <si>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</si>
  <si>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</si>
  <si>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</si>
  <si>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</si>
  <si>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</si>
  <si>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</si>
  <si>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</si>
  <si>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</si>
  <si>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</si>
  <si>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</si>
  <si>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</si>
  <si>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2) 세대수에 외국인 제외</t>
    <phoneticPr fontId="7" type="noConversion"/>
  </si>
  <si>
    <t>* 자료 : 기획관</t>
    <phoneticPr fontId="4" type="noConversion"/>
  </si>
  <si>
    <t>2017년</t>
    <phoneticPr fontId="4" type="noConversion"/>
  </si>
  <si>
    <t>2017. 12.</t>
    <phoneticPr fontId="4" type="noConversion"/>
  </si>
  <si>
    <t>2018년 6월말 인 구(주민등록+등록외국인)</t>
    <phoneticPr fontId="4" type="noConversion"/>
  </si>
  <si>
    <r>
      <t>◆ 주민등록인구(</t>
    </r>
    <r>
      <rPr>
        <b/>
        <sz val="10"/>
        <color rgb="FFFF0000"/>
        <rFont val="맑은 고딕"/>
        <family val="3"/>
        <charset val="129"/>
        <scheme val="minor"/>
      </rPr>
      <t>외국인 포함</t>
    </r>
    <r>
      <rPr>
        <b/>
        <sz val="10"/>
        <color theme="1"/>
        <rFont val="맑은 고딕"/>
        <family val="3"/>
        <charset val="129"/>
        <scheme val="minor"/>
      </rPr>
      <t>) 및 세대(</t>
    </r>
    <r>
      <rPr>
        <b/>
        <sz val="10"/>
        <color rgb="FFFF0000"/>
        <rFont val="맑은 고딕"/>
        <family val="3"/>
        <charset val="129"/>
        <scheme val="minor"/>
      </rPr>
      <t>2018년 6월말 기준</t>
    </r>
    <r>
      <rPr>
        <b/>
        <sz val="10"/>
        <color theme="1"/>
        <rFont val="맑은 고딕"/>
        <family val="3"/>
        <charset val="129"/>
        <scheme val="minor"/>
      </rPr>
      <t>)</t>
    </r>
    <phoneticPr fontId="4" type="noConversion"/>
  </si>
  <si>
    <t>2018. 06.</t>
    <phoneticPr fontId="4" type="noConversion"/>
  </si>
  <si>
    <t xml:space="preserve">     (2018. 06. 30 기준 / 단위 : 명, 세대)</t>
    <phoneticPr fontId="4" type="noConversion"/>
  </si>
  <si>
    <t>1) 전국인구(외국인 포함) 53,000,349명의 4.1% (2018. 06. 30)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</si>
</sst>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#,##0;\△#,##0"/>
    <numFmt numFmtId="178" formatCode="#,##0.0;\△#,##0.0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1C3D62"/>
      <name val="맑은 고딕"/>
      <family val="3"/>
      <charset val="129"/>
      <scheme val="minor"/>
    </font>
    <font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176" fontId="8" fillId="0" borderId="30" xfId="0" applyNumberFormat="1" applyFont="1" applyFill="1" applyBorder="1" applyAlignment="1">
      <alignment vertical="center"/>
    </xf>
    <xf numFmtId="176" fontId="2" fillId="4" borderId="29" xfId="0" applyNumberFormat="1" applyFont="1" applyFill="1" applyBorder="1">
      <alignment vertical="center"/>
    </xf>
    <xf numFmtId="176" fontId="2" fillId="0" borderId="31" xfId="0" applyNumberFormat="1" applyFont="1" applyBorder="1">
      <alignment vertical="center"/>
    </xf>
    <xf numFmtId="176" fontId="2" fillId="0" borderId="32" xfId="0" applyNumberFormat="1" applyFont="1" applyBorder="1">
      <alignment vertical="center"/>
    </xf>
    <xf numFmtId="176" fontId="2" fillId="4" borderId="33" xfId="0" applyNumberFormat="1" applyFont="1" applyFill="1" applyBorder="1">
      <alignment vertical="center"/>
    </xf>
    <xf numFmtId="176" fontId="6" fillId="0" borderId="33" xfId="0" applyNumberFormat="1" applyFont="1" applyFill="1" applyBorder="1" applyAlignment="1">
      <alignment vertical="center" wrapText="1"/>
    </xf>
    <xf numFmtId="176" fontId="8" fillId="4" borderId="31" xfId="0" applyNumberFormat="1" applyFont="1" applyFill="1" applyBorder="1">
      <alignment vertical="center"/>
    </xf>
    <xf numFmtId="176" fontId="5" fillId="0" borderId="0" xfId="0" applyNumberFormat="1" applyFont="1">
      <alignment vertical="center"/>
    </xf>
    <xf numFmtId="0" fontId="6" fillId="3" borderId="34" xfId="0" applyFont="1" applyFill="1" applyBorder="1" applyAlignment="1">
      <alignment horizontal="center" vertical="center" wrapText="1"/>
    </xf>
    <xf numFmtId="176" fontId="9" fillId="5" borderId="35" xfId="0" applyNumberFormat="1" applyFont="1" applyFill="1" applyBorder="1" applyAlignment="1">
      <alignment vertical="center"/>
    </xf>
    <xf numFmtId="176" fontId="5" fillId="4" borderId="34" xfId="0" applyNumberFormat="1" applyFont="1" applyFill="1" applyBorder="1">
      <alignment vertical="center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4" borderId="38" xfId="0" applyNumberFormat="1" applyFont="1" applyFill="1" applyBorder="1">
      <alignment vertical="center"/>
    </xf>
    <xf numFmtId="176" fontId="10" fillId="0" borderId="38" xfId="0" applyNumberFormat="1" applyFont="1" applyFill="1" applyBorder="1" applyAlignment="1">
      <alignment vertical="center" wrapText="1"/>
    </xf>
    <xf numFmtId="176" fontId="9" fillId="4" borderId="36" xfId="0" applyNumberFormat="1" applyFont="1" applyFill="1" applyBorder="1">
      <alignment vertical="center"/>
    </xf>
    <xf numFmtId="0" fontId="11" fillId="3" borderId="34" xfId="0" applyFont="1" applyFill="1" applyBorder="1" applyAlignment="1">
      <alignment horizontal="center" vertical="center" wrapText="1"/>
    </xf>
    <xf numFmtId="176" fontId="5" fillId="0" borderId="38" xfId="0" applyNumberFormat="1" applyFont="1" applyFill="1" applyBorder="1" applyAlignment="1">
      <alignment vertical="center"/>
    </xf>
    <xf numFmtId="176" fontId="5" fillId="4" borderId="36" xfId="1" applyNumberFormat="1" applyFont="1" applyFill="1" applyBorder="1">
      <alignment vertical="center"/>
    </xf>
    <xf numFmtId="0" fontId="6" fillId="3" borderId="39" xfId="0" applyFont="1" applyFill="1" applyBorder="1" applyAlignment="1">
      <alignment horizontal="center" vertical="center" wrapText="1"/>
    </xf>
    <xf numFmtId="176" fontId="9" fillId="5" borderId="40" xfId="0" applyNumberFormat="1" applyFont="1" applyFill="1" applyBorder="1" applyAlignment="1">
      <alignment vertical="center"/>
    </xf>
    <xf numFmtId="176" fontId="5" fillId="4" borderId="39" xfId="0" applyNumberFormat="1" applyFont="1" applyFill="1" applyBorder="1">
      <alignment vertical="center"/>
    </xf>
    <xf numFmtId="176" fontId="5" fillId="0" borderId="41" xfId="0" applyNumberFormat="1" applyFont="1" applyBorder="1">
      <alignment vertical="center"/>
    </xf>
    <xf numFmtId="176" fontId="5" fillId="0" borderId="42" xfId="0" applyNumberFormat="1" applyFont="1" applyBorder="1">
      <alignment vertical="center"/>
    </xf>
    <xf numFmtId="176" fontId="5" fillId="4" borderId="43" xfId="0" applyNumberFormat="1" applyFont="1" applyFill="1" applyBorder="1">
      <alignment vertical="center"/>
    </xf>
    <xf numFmtId="176" fontId="5" fillId="0" borderId="43" xfId="0" applyNumberFormat="1" applyFont="1" applyFill="1" applyBorder="1" applyAlignment="1">
      <alignment vertical="center"/>
    </xf>
    <xf numFmtId="176" fontId="5" fillId="4" borderId="41" xfId="1" applyNumberFormat="1" applyFont="1" applyFill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9" xfId="0" applyNumberFormat="1" applyFont="1" applyBorder="1" applyAlignment="1">
      <alignment horizontal="right" vertical="center"/>
    </xf>
    <xf numFmtId="178" fontId="2" fillId="0" borderId="32" xfId="0" applyNumberFormat="1" applyFont="1" applyBorder="1" applyAlignment="1">
      <alignment horizontal="right" vertical="center"/>
    </xf>
    <xf numFmtId="178" fontId="5" fillId="0" borderId="37" xfId="0" applyNumberFormat="1" applyFont="1" applyBorder="1" applyAlignment="1">
      <alignment horizontal="right" vertical="center"/>
    </xf>
    <xf numFmtId="178" fontId="5" fillId="0" borderId="42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7" fontId="5" fillId="0" borderId="36" xfId="0" applyNumberFormat="1" applyFont="1" applyBorder="1" applyAlignment="1">
      <alignment horizontal="right" vertical="center"/>
    </xf>
    <xf numFmtId="177" fontId="5" fillId="0" borderId="41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</cellXfs>
  <cellStyles count="58">
    <cellStyle name="백분율 2" xfId="2"/>
    <cellStyle name="쉼표 [0] 2" xfId="3"/>
    <cellStyle name="표준" xfId="0" builtinId="0"/>
    <cellStyle name="표준 10" xfId="4"/>
    <cellStyle name="표준 10 2" xfId="5"/>
    <cellStyle name="표준 10 2 2" xfId="6"/>
    <cellStyle name="표준 10 3" xfId="7"/>
    <cellStyle name="표준 11" xfId="8"/>
    <cellStyle name="표준 11 2" xfId="9"/>
    <cellStyle name="표준 12" xfId="10"/>
    <cellStyle name="표준 12 2" xfId="11"/>
    <cellStyle name="표준 13" xfId="12"/>
    <cellStyle name="표준 13 2" xfId="13"/>
    <cellStyle name="표준 14" xfId="14"/>
    <cellStyle name="표준 14 2" xfId="15"/>
    <cellStyle name="표준 15" xfId="16"/>
    <cellStyle name="표준 15 2" xfId="17"/>
    <cellStyle name="표준 16" xfId="18"/>
    <cellStyle name="표준 16 2" xfId="19"/>
    <cellStyle name="표준 17" xfId="20"/>
    <cellStyle name="표준 17 2" xfId="21"/>
    <cellStyle name="표준 18" xfId="22"/>
    <cellStyle name="표준 19" xfId="23"/>
    <cellStyle name="표준 2" xfId="24"/>
    <cellStyle name="표준 2 2" xfId="25"/>
    <cellStyle name="표준 2 2 2" xfId="26"/>
    <cellStyle name="표준 2 3" xfId="27"/>
    <cellStyle name="표준 20" xfId="28"/>
    <cellStyle name="표준 21" xfId="29"/>
    <cellStyle name="표준 22" xfId="30"/>
    <cellStyle name="표준 3" xfId="31"/>
    <cellStyle name="표준 3 2" xfId="32"/>
    <cellStyle name="표준 3 2 2" xfId="33"/>
    <cellStyle name="표준 3 3" xfId="34"/>
    <cellStyle name="표준 4" xfId="1"/>
    <cellStyle name="표준 4 2" xfId="35"/>
    <cellStyle name="표준 4 2 2" xfId="36"/>
    <cellStyle name="표준 4 3" xfId="37"/>
    <cellStyle name="표준 5" xfId="38"/>
    <cellStyle name="표준 5 2" xfId="39"/>
    <cellStyle name="표준 5 2 2" xfId="40"/>
    <cellStyle name="표준 5 3" xfId="41"/>
    <cellStyle name="표준 6" xfId="42"/>
    <cellStyle name="표준 6 2" xfId="43"/>
    <cellStyle name="표준 6 2 2" xfId="44"/>
    <cellStyle name="표준 6 3" xfId="45"/>
    <cellStyle name="표준 7" xfId="46"/>
    <cellStyle name="표준 7 2" xfId="47"/>
    <cellStyle name="표준 7 2 2" xfId="48"/>
    <cellStyle name="표준 7 3" xfId="49"/>
    <cellStyle name="표준 8" xfId="50"/>
    <cellStyle name="표준 8 2" xfId="51"/>
    <cellStyle name="표준 8 2 2" xfId="52"/>
    <cellStyle name="표준 8 3" xfId="53"/>
    <cellStyle name="표준 9" xfId="54"/>
    <cellStyle name="표준 9 2" xfId="55"/>
    <cellStyle name="표준 9 2 2" xfId="56"/>
    <cellStyle name="표준 9 3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zoomScaleNormal="100" workbookViewId="0"/>
  </sheetViews>
  <sheetFormatPr defaultRowHeight="13.5" x14ac:dyDescent="0.3"/>
  <cols>
    <col min="1" max="1" width="9" style="2"/>
    <col min="2" max="2" width="11.875" style="2" customWidth="1"/>
    <col min="3" max="4" width="10.25" style="2" customWidth="1"/>
    <col min="5" max="5" width="11.875" style="2" customWidth="1"/>
    <col min="6" max="6" width="10.375" style="2" customWidth="1"/>
    <col min="7" max="8" width="10.25" style="2" customWidth="1"/>
    <col min="9" max="11" width="9.25" style="2" customWidth="1"/>
    <col min="12" max="12" width="9.125" style="2" customWidth="1"/>
    <col min="13" max="13" width="8.375" style="2" customWidth="1"/>
    <col min="14" max="14" width="9.625" style="2" customWidth="1"/>
    <col min="15" max="15" width="11.5" style="2" customWidth="1"/>
    <col min="16" max="17" width="9.25" style="2" customWidth="1"/>
    <col min="18" max="18" width="9" style="2" customWidth="1"/>
    <col min="19" max="16384" width="9" style="2"/>
  </cols>
  <sheetData>
    <row r="1" spans="1:18" x14ac:dyDescent="0.3">
      <c r="A1" s="1" t="s">
        <v>41</v>
      </c>
    </row>
    <row r="2" spans="1:18" ht="14.25" thickBot="1" x14ac:dyDescent="0.35">
      <c r="N2" s="2" t="s">
        <v>43</v>
      </c>
    </row>
    <row r="3" spans="1:18" ht="14.25" thickBot="1" x14ac:dyDescent="0.35">
      <c r="A3" s="56" t="s">
        <v>0</v>
      </c>
      <c r="B3" s="3" t="s">
        <v>38</v>
      </c>
      <c r="C3" s="63" t="s">
        <v>40</v>
      </c>
      <c r="D3" s="64"/>
      <c r="E3" s="64"/>
      <c r="F3" s="64"/>
      <c r="G3" s="64"/>
      <c r="H3" s="64"/>
      <c r="I3" s="64"/>
      <c r="J3" s="64"/>
      <c r="K3" s="64"/>
      <c r="L3" s="64"/>
      <c r="M3" s="65"/>
      <c r="N3" s="66" t="s">
        <v>1</v>
      </c>
      <c r="O3" s="66"/>
      <c r="P3" s="66"/>
      <c r="Q3" s="67"/>
    </row>
    <row r="4" spans="1:18" ht="14.25" thickBot="1" x14ac:dyDescent="0.35">
      <c r="A4" s="62"/>
      <c r="B4" s="4" t="s">
        <v>2</v>
      </c>
      <c r="C4" s="56" t="s">
        <v>3</v>
      </c>
      <c r="D4" s="68" t="s">
        <v>4</v>
      </c>
      <c r="E4" s="67"/>
      <c r="F4" s="69" t="s">
        <v>5</v>
      </c>
      <c r="G4" s="70"/>
      <c r="H4" s="70"/>
      <c r="I4" s="70"/>
      <c r="J4" s="70"/>
      <c r="K4" s="70"/>
      <c r="L4" s="70"/>
      <c r="M4" s="71"/>
      <c r="N4" s="72" t="s">
        <v>39</v>
      </c>
      <c r="O4" s="58" t="s">
        <v>42</v>
      </c>
      <c r="P4" s="75"/>
      <c r="Q4" s="76"/>
    </row>
    <row r="5" spans="1:18" x14ac:dyDescent="0.3">
      <c r="A5" s="62"/>
      <c r="B5" s="5"/>
      <c r="C5" s="62"/>
      <c r="D5" s="58" t="s">
        <v>6</v>
      </c>
      <c r="E5" s="52" t="s">
        <v>7</v>
      </c>
      <c r="F5" s="54" t="s">
        <v>8</v>
      </c>
      <c r="G5" s="6" t="s">
        <v>9</v>
      </c>
      <c r="H5" s="7" t="s">
        <v>9</v>
      </c>
      <c r="I5" s="56" t="s">
        <v>10</v>
      </c>
      <c r="J5" s="6" t="s">
        <v>11</v>
      </c>
      <c r="K5" s="7" t="s">
        <v>11</v>
      </c>
      <c r="L5" s="56" t="s">
        <v>12</v>
      </c>
      <c r="M5" s="8" t="s">
        <v>13</v>
      </c>
      <c r="N5" s="73"/>
      <c r="O5" s="74"/>
      <c r="P5" s="58" t="s">
        <v>14</v>
      </c>
      <c r="Q5" s="9" t="s">
        <v>13</v>
      </c>
    </row>
    <row r="6" spans="1:18" ht="14.25" thickBot="1" x14ac:dyDescent="0.35">
      <c r="A6" s="57"/>
      <c r="B6" s="10"/>
      <c r="C6" s="57"/>
      <c r="D6" s="59"/>
      <c r="E6" s="53"/>
      <c r="F6" s="55"/>
      <c r="G6" s="11" t="s">
        <v>15</v>
      </c>
      <c r="H6" s="12" t="s">
        <v>16</v>
      </c>
      <c r="I6" s="57"/>
      <c r="J6" s="11" t="s">
        <v>15</v>
      </c>
      <c r="K6" s="12" t="s">
        <v>16</v>
      </c>
      <c r="L6" s="57"/>
      <c r="M6" s="13" t="s">
        <v>17</v>
      </c>
      <c r="N6" s="55"/>
      <c r="O6" s="59"/>
      <c r="P6" s="59"/>
      <c r="Q6" s="13" t="s">
        <v>17</v>
      </c>
    </row>
    <row r="7" spans="1:18" x14ac:dyDescent="0.3">
      <c r="A7" s="14" t="s">
        <v>18</v>
      </c>
      <c r="B7" s="15">
        <v>2180925</v>
      </c>
      <c r="C7" s="16">
        <f>(D7+E7)</f>
        <v>2187748</v>
      </c>
      <c r="D7" s="17">
        <f>(G7+J7)</f>
        <v>1119581</v>
      </c>
      <c r="E7" s="18">
        <f>(H7+K7)</f>
        <v>1068167</v>
      </c>
      <c r="F7" s="19">
        <v>2122220</v>
      </c>
      <c r="G7" s="17">
        <v>1079667</v>
      </c>
      <c r="H7" s="18">
        <v>1042553</v>
      </c>
      <c r="I7" s="16">
        <v>65528</v>
      </c>
      <c r="J7" s="17">
        <v>39914</v>
      </c>
      <c r="K7" s="18">
        <v>25614</v>
      </c>
      <c r="L7" s="42">
        <f t="shared" ref="L7:L24" si="0">C7-B7</f>
        <v>6823</v>
      </c>
      <c r="M7" s="45">
        <f t="shared" ref="M7:M24" si="1">L7/B7*100</f>
        <v>0.31284890585416741</v>
      </c>
      <c r="N7" s="20">
        <v>923499</v>
      </c>
      <c r="O7" s="21">
        <v>933282</v>
      </c>
      <c r="P7" s="48">
        <f t="shared" ref="P7:P24" si="2">O7-N7</f>
        <v>9783</v>
      </c>
      <c r="Q7" s="45">
        <f t="shared" ref="Q7:Q24" si="3">P7/N7*100</f>
        <v>1.0593406165031038</v>
      </c>
      <c r="R7" s="22"/>
    </row>
    <row r="8" spans="1:18" x14ac:dyDescent="0.3">
      <c r="A8" s="23" t="s">
        <v>19</v>
      </c>
      <c r="B8" s="24">
        <v>650402</v>
      </c>
      <c r="C8" s="25">
        <f t="shared" ref="C8:C24" si="4">D8+E8</f>
        <v>659710</v>
      </c>
      <c r="D8" s="26">
        <f t="shared" ref="D8:E23" si="5">(G8+J8)</f>
        <v>337570</v>
      </c>
      <c r="E8" s="27">
        <f t="shared" si="5"/>
        <v>322140</v>
      </c>
      <c r="F8" s="28">
        <v>640291</v>
      </c>
      <c r="G8" s="26">
        <v>326115</v>
      </c>
      <c r="H8" s="27">
        <v>314176</v>
      </c>
      <c r="I8" s="25">
        <v>19419</v>
      </c>
      <c r="J8" s="26">
        <v>11455</v>
      </c>
      <c r="K8" s="27">
        <v>7964</v>
      </c>
      <c r="L8" s="43">
        <f t="shared" si="0"/>
        <v>9308</v>
      </c>
      <c r="M8" s="46">
        <f t="shared" si="1"/>
        <v>1.431114910470755</v>
      </c>
      <c r="N8" s="29">
        <v>263434</v>
      </c>
      <c r="O8" s="30">
        <v>269156</v>
      </c>
      <c r="P8" s="49">
        <f t="shared" si="2"/>
        <v>5722</v>
      </c>
      <c r="Q8" s="46">
        <f t="shared" si="3"/>
        <v>2.1720810525596548</v>
      </c>
      <c r="R8" s="22"/>
    </row>
    <row r="9" spans="1:18" x14ac:dyDescent="0.3">
      <c r="A9" s="31" t="s">
        <v>20</v>
      </c>
      <c r="B9" s="24">
        <v>264447</v>
      </c>
      <c r="C9" s="25">
        <f t="shared" si="4"/>
        <v>264532</v>
      </c>
      <c r="D9" s="26">
        <f t="shared" si="5"/>
        <v>135016</v>
      </c>
      <c r="E9" s="27">
        <f t="shared" si="5"/>
        <v>129516</v>
      </c>
      <c r="F9" s="28">
        <v>255672</v>
      </c>
      <c r="G9" s="26">
        <v>129857</v>
      </c>
      <c r="H9" s="27">
        <v>125815</v>
      </c>
      <c r="I9" s="25">
        <v>8860</v>
      </c>
      <c r="J9" s="26">
        <v>5159</v>
      </c>
      <c r="K9" s="27">
        <v>3701</v>
      </c>
      <c r="L9" s="43">
        <f t="shared" si="0"/>
        <v>85</v>
      </c>
      <c r="M9" s="46">
        <f t="shared" si="1"/>
        <v>3.2142546521609243E-2</v>
      </c>
      <c r="N9" s="32">
        <v>108090</v>
      </c>
      <c r="O9" s="33">
        <v>108941</v>
      </c>
      <c r="P9" s="49">
        <f t="shared" si="2"/>
        <v>851</v>
      </c>
      <c r="Q9" s="46">
        <f t="shared" si="3"/>
        <v>0.78730687390137843</v>
      </c>
      <c r="R9" s="22"/>
    </row>
    <row r="10" spans="1:18" x14ac:dyDescent="0.3">
      <c r="A10" s="31" t="s">
        <v>21</v>
      </c>
      <c r="B10" s="24">
        <v>385955</v>
      </c>
      <c r="C10" s="25">
        <f t="shared" si="4"/>
        <v>395178</v>
      </c>
      <c r="D10" s="26">
        <f t="shared" si="5"/>
        <v>202554</v>
      </c>
      <c r="E10" s="27">
        <f t="shared" si="5"/>
        <v>192624</v>
      </c>
      <c r="F10" s="28">
        <v>384619</v>
      </c>
      <c r="G10" s="26">
        <v>196258</v>
      </c>
      <c r="H10" s="27">
        <v>188361</v>
      </c>
      <c r="I10" s="25">
        <v>10559</v>
      </c>
      <c r="J10" s="26">
        <v>6296</v>
      </c>
      <c r="K10" s="27">
        <v>4263</v>
      </c>
      <c r="L10" s="43">
        <f t="shared" si="0"/>
        <v>9223</v>
      </c>
      <c r="M10" s="46">
        <f t="shared" si="1"/>
        <v>2.3896568252775583</v>
      </c>
      <c r="N10" s="32">
        <v>155344</v>
      </c>
      <c r="O10" s="33">
        <v>160215</v>
      </c>
      <c r="P10" s="49">
        <f t="shared" si="2"/>
        <v>4871</v>
      </c>
      <c r="Q10" s="46">
        <f t="shared" si="3"/>
        <v>3.1356215882171181</v>
      </c>
      <c r="R10" s="22"/>
    </row>
    <row r="11" spans="1:18" x14ac:dyDescent="0.3">
      <c r="A11" s="23" t="s">
        <v>22</v>
      </c>
      <c r="B11" s="24">
        <v>110428</v>
      </c>
      <c r="C11" s="25">
        <f t="shared" si="4"/>
        <v>109521</v>
      </c>
      <c r="D11" s="26">
        <f t="shared" si="5"/>
        <v>55000</v>
      </c>
      <c r="E11" s="27">
        <f t="shared" si="5"/>
        <v>54521</v>
      </c>
      <c r="F11" s="28">
        <v>107526</v>
      </c>
      <c r="G11" s="26">
        <v>53983</v>
      </c>
      <c r="H11" s="27">
        <v>53543</v>
      </c>
      <c r="I11" s="25">
        <v>1995</v>
      </c>
      <c r="J11" s="26">
        <v>1017</v>
      </c>
      <c r="K11" s="27">
        <v>978</v>
      </c>
      <c r="L11" s="43">
        <f t="shared" si="0"/>
        <v>-907</v>
      </c>
      <c r="M11" s="46">
        <f t="shared" si="1"/>
        <v>-0.82134965769551194</v>
      </c>
      <c r="N11" s="32">
        <v>49393</v>
      </c>
      <c r="O11" s="33">
        <v>49462</v>
      </c>
      <c r="P11" s="49">
        <f t="shared" si="2"/>
        <v>69</v>
      </c>
      <c r="Q11" s="46">
        <f t="shared" si="3"/>
        <v>0.13969590832709086</v>
      </c>
      <c r="R11" s="22"/>
    </row>
    <row r="12" spans="1:18" x14ac:dyDescent="0.3">
      <c r="A12" s="23" t="s">
        <v>23</v>
      </c>
      <c r="B12" s="24">
        <v>106001</v>
      </c>
      <c r="C12" s="25">
        <f t="shared" si="4"/>
        <v>105425</v>
      </c>
      <c r="D12" s="26">
        <f t="shared" si="5"/>
        <v>54103</v>
      </c>
      <c r="E12" s="27">
        <f t="shared" si="5"/>
        <v>51322</v>
      </c>
      <c r="F12" s="28">
        <v>102578</v>
      </c>
      <c r="G12" s="26">
        <v>51886</v>
      </c>
      <c r="H12" s="27">
        <v>50692</v>
      </c>
      <c r="I12" s="25">
        <v>2847</v>
      </c>
      <c r="J12" s="26">
        <v>2217</v>
      </c>
      <c r="K12" s="27">
        <v>630</v>
      </c>
      <c r="L12" s="43">
        <f t="shared" si="0"/>
        <v>-576</v>
      </c>
      <c r="M12" s="46">
        <f t="shared" si="1"/>
        <v>-0.54339110008396141</v>
      </c>
      <c r="N12" s="32">
        <v>47407</v>
      </c>
      <c r="O12" s="33">
        <v>47532</v>
      </c>
      <c r="P12" s="49">
        <f t="shared" si="2"/>
        <v>125</v>
      </c>
      <c r="Q12" s="46">
        <f t="shared" si="3"/>
        <v>0.26367414094964875</v>
      </c>
      <c r="R12" s="22"/>
    </row>
    <row r="13" spans="1:18" x14ac:dyDescent="0.3">
      <c r="A13" s="23" t="s">
        <v>24</v>
      </c>
      <c r="B13" s="24">
        <v>327657</v>
      </c>
      <c r="C13" s="25">
        <f t="shared" si="4"/>
        <v>328658</v>
      </c>
      <c r="D13" s="26">
        <f t="shared" si="5"/>
        <v>171352</v>
      </c>
      <c r="E13" s="27">
        <f t="shared" si="5"/>
        <v>157306</v>
      </c>
      <c r="F13" s="28">
        <v>312008</v>
      </c>
      <c r="G13" s="26">
        <v>160988</v>
      </c>
      <c r="H13" s="27">
        <v>151020</v>
      </c>
      <c r="I13" s="25">
        <v>16650</v>
      </c>
      <c r="J13" s="26">
        <v>10364</v>
      </c>
      <c r="K13" s="27">
        <v>6286</v>
      </c>
      <c r="L13" s="43">
        <f t="shared" si="0"/>
        <v>1001</v>
      </c>
      <c r="M13" s="46">
        <f t="shared" si="1"/>
        <v>0.30550240037600296</v>
      </c>
      <c r="N13" s="32">
        <v>129188</v>
      </c>
      <c r="O13" s="33">
        <v>130422</v>
      </c>
      <c r="P13" s="49">
        <f t="shared" si="2"/>
        <v>1234</v>
      </c>
      <c r="Q13" s="46">
        <f t="shared" si="3"/>
        <v>0.95519707712790669</v>
      </c>
      <c r="R13" s="22"/>
    </row>
    <row r="14" spans="1:18" x14ac:dyDescent="0.3">
      <c r="A14" s="23" t="s">
        <v>25</v>
      </c>
      <c r="B14" s="24">
        <v>175769</v>
      </c>
      <c r="C14" s="25">
        <f t="shared" si="4"/>
        <v>176750</v>
      </c>
      <c r="D14" s="26">
        <f t="shared" si="5"/>
        <v>91155</v>
      </c>
      <c r="E14" s="27">
        <f t="shared" si="5"/>
        <v>85595</v>
      </c>
      <c r="F14" s="28">
        <v>172556</v>
      </c>
      <c r="G14" s="26">
        <v>88890</v>
      </c>
      <c r="H14" s="27">
        <v>83666</v>
      </c>
      <c r="I14" s="25">
        <v>4194</v>
      </c>
      <c r="J14" s="26">
        <v>2265</v>
      </c>
      <c r="K14" s="27">
        <v>1929</v>
      </c>
      <c r="L14" s="43">
        <f t="shared" si="0"/>
        <v>981</v>
      </c>
      <c r="M14" s="46">
        <f t="shared" si="1"/>
        <v>0.55811889468563858</v>
      </c>
      <c r="N14" s="32">
        <v>72469</v>
      </c>
      <c r="O14" s="33">
        <v>73633</v>
      </c>
      <c r="P14" s="49">
        <f t="shared" si="2"/>
        <v>1164</v>
      </c>
      <c r="Q14" s="46">
        <f t="shared" si="3"/>
        <v>1.6062040320688846</v>
      </c>
      <c r="R14" s="22"/>
    </row>
    <row r="15" spans="1:18" x14ac:dyDescent="0.3">
      <c r="A15" s="23" t="s">
        <v>26</v>
      </c>
      <c r="B15" s="24">
        <v>126192</v>
      </c>
      <c r="C15" s="25">
        <f t="shared" si="4"/>
        <v>125245</v>
      </c>
      <c r="D15" s="26">
        <f t="shared" si="5"/>
        <v>62724</v>
      </c>
      <c r="E15" s="27">
        <f t="shared" si="5"/>
        <v>62521</v>
      </c>
      <c r="F15" s="28">
        <v>121320</v>
      </c>
      <c r="G15" s="26">
        <v>60669</v>
      </c>
      <c r="H15" s="27">
        <v>60651</v>
      </c>
      <c r="I15" s="25">
        <v>3925</v>
      </c>
      <c r="J15" s="26">
        <v>2055</v>
      </c>
      <c r="K15" s="27">
        <v>1870</v>
      </c>
      <c r="L15" s="43">
        <f t="shared" si="0"/>
        <v>-947</v>
      </c>
      <c r="M15" s="46">
        <f t="shared" si="1"/>
        <v>-0.75044376822619496</v>
      </c>
      <c r="N15" s="32">
        <v>56679</v>
      </c>
      <c r="O15" s="33">
        <v>56639</v>
      </c>
      <c r="P15" s="49">
        <f t="shared" si="2"/>
        <v>-40</v>
      </c>
      <c r="Q15" s="46">
        <f t="shared" si="3"/>
        <v>-7.0572875315372541E-2</v>
      </c>
      <c r="R15" s="22"/>
    </row>
    <row r="16" spans="1:18" x14ac:dyDescent="0.3">
      <c r="A16" s="23" t="s">
        <v>27</v>
      </c>
      <c r="B16" s="24">
        <v>44174</v>
      </c>
      <c r="C16" s="25">
        <f t="shared" si="4"/>
        <v>44061</v>
      </c>
      <c r="D16" s="26">
        <f t="shared" si="5"/>
        <v>21851</v>
      </c>
      <c r="E16" s="27">
        <f t="shared" si="5"/>
        <v>22210</v>
      </c>
      <c r="F16" s="28">
        <v>43853</v>
      </c>
      <c r="G16" s="26">
        <v>21758</v>
      </c>
      <c r="H16" s="27">
        <v>22095</v>
      </c>
      <c r="I16" s="25">
        <v>208</v>
      </c>
      <c r="J16" s="26">
        <v>93</v>
      </c>
      <c r="K16" s="27">
        <v>115</v>
      </c>
      <c r="L16" s="43">
        <f t="shared" si="0"/>
        <v>-113</v>
      </c>
      <c r="M16" s="46">
        <f t="shared" si="1"/>
        <v>-0.25580658305790738</v>
      </c>
      <c r="N16" s="32">
        <v>15647</v>
      </c>
      <c r="O16" s="33">
        <v>15712</v>
      </c>
      <c r="P16" s="49">
        <f t="shared" si="2"/>
        <v>65</v>
      </c>
      <c r="Q16" s="46">
        <f t="shared" si="3"/>
        <v>0.41541509554547196</v>
      </c>
      <c r="R16" s="22"/>
    </row>
    <row r="17" spans="1:18" x14ac:dyDescent="0.3">
      <c r="A17" s="23" t="s">
        <v>28</v>
      </c>
      <c r="B17" s="24">
        <v>172816</v>
      </c>
      <c r="C17" s="25">
        <f t="shared" si="4"/>
        <v>173149</v>
      </c>
      <c r="D17" s="26">
        <f t="shared" si="5"/>
        <v>91937</v>
      </c>
      <c r="E17" s="27">
        <f t="shared" si="5"/>
        <v>81212</v>
      </c>
      <c r="F17" s="28">
        <v>167621</v>
      </c>
      <c r="G17" s="26">
        <v>88276</v>
      </c>
      <c r="H17" s="27">
        <v>79345</v>
      </c>
      <c r="I17" s="25">
        <v>5528</v>
      </c>
      <c r="J17" s="26">
        <v>3661</v>
      </c>
      <c r="K17" s="27">
        <v>1867</v>
      </c>
      <c r="L17" s="43">
        <f t="shared" si="0"/>
        <v>333</v>
      </c>
      <c r="M17" s="46">
        <f t="shared" si="1"/>
        <v>0.19269049162114618</v>
      </c>
      <c r="N17" s="32">
        <v>74586</v>
      </c>
      <c r="O17" s="33">
        <v>75103</v>
      </c>
      <c r="P17" s="49">
        <f t="shared" si="2"/>
        <v>517</v>
      </c>
      <c r="Q17" s="46">
        <f t="shared" si="3"/>
        <v>0.69315957418282248</v>
      </c>
      <c r="R17" s="22"/>
    </row>
    <row r="18" spans="1:18" x14ac:dyDescent="0.3">
      <c r="A18" s="23" t="s">
        <v>29</v>
      </c>
      <c r="B18" s="24">
        <v>55807</v>
      </c>
      <c r="C18" s="25">
        <f t="shared" si="4"/>
        <v>55679</v>
      </c>
      <c r="D18" s="26">
        <f t="shared" si="5"/>
        <v>28155</v>
      </c>
      <c r="E18" s="27">
        <f t="shared" si="5"/>
        <v>27524</v>
      </c>
      <c r="F18" s="28">
        <v>53599</v>
      </c>
      <c r="G18" s="26">
        <v>27046</v>
      </c>
      <c r="H18" s="27">
        <v>26553</v>
      </c>
      <c r="I18" s="25">
        <v>2080</v>
      </c>
      <c r="J18" s="26">
        <v>1109</v>
      </c>
      <c r="K18" s="27">
        <v>971</v>
      </c>
      <c r="L18" s="43">
        <f t="shared" si="0"/>
        <v>-128</v>
      </c>
      <c r="M18" s="46">
        <f t="shared" si="1"/>
        <v>-0.22936190800437223</v>
      </c>
      <c r="N18" s="32">
        <v>25440</v>
      </c>
      <c r="O18" s="33">
        <v>25481</v>
      </c>
      <c r="P18" s="49">
        <f t="shared" si="2"/>
        <v>41</v>
      </c>
      <c r="Q18" s="46">
        <f t="shared" si="3"/>
        <v>0.16116352201257864</v>
      </c>
      <c r="R18" s="22"/>
    </row>
    <row r="19" spans="1:18" x14ac:dyDescent="0.3">
      <c r="A19" s="23" t="s">
        <v>30</v>
      </c>
      <c r="B19" s="24">
        <v>70295</v>
      </c>
      <c r="C19" s="25">
        <f t="shared" si="4"/>
        <v>69632</v>
      </c>
      <c r="D19" s="26">
        <f t="shared" si="5"/>
        <v>34535</v>
      </c>
      <c r="E19" s="27">
        <f t="shared" si="5"/>
        <v>35097</v>
      </c>
      <c r="F19" s="28">
        <v>68478</v>
      </c>
      <c r="G19" s="26">
        <v>33936</v>
      </c>
      <c r="H19" s="27">
        <v>34542</v>
      </c>
      <c r="I19" s="25">
        <v>1154</v>
      </c>
      <c r="J19" s="26">
        <v>599</v>
      </c>
      <c r="K19" s="27">
        <v>555</v>
      </c>
      <c r="L19" s="43">
        <f t="shared" si="0"/>
        <v>-663</v>
      </c>
      <c r="M19" s="46">
        <f t="shared" si="1"/>
        <v>-0.94316807738815001</v>
      </c>
      <c r="N19" s="32">
        <v>32999</v>
      </c>
      <c r="O19" s="33">
        <v>33100</v>
      </c>
      <c r="P19" s="49">
        <f t="shared" si="2"/>
        <v>101</v>
      </c>
      <c r="Q19" s="46">
        <f t="shared" si="3"/>
        <v>0.30606988090548198</v>
      </c>
      <c r="R19" s="22"/>
    </row>
    <row r="20" spans="1:18" x14ac:dyDescent="0.3">
      <c r="A20" s="23" t="s">
        <v>31</v>
      </c>
      <c r="B20" s="24">
        <v>56422</v>
      </c>
      <c r="C20" s="25">
        <f t="shared" si="4"/>
        <v>55890</v>
      </c>
      <c r="D20" s="26">
        <f t="shared" si="5"/>
        <v>27850</v>
      </c>
      <c r="E20" s="27">
        <f t="shared" si="5"/>
        <v>28040</v>
      </c>
      <c r="F20" s="28">
        <v>54628</v>
      </c>
      <c r="G20" s="26">
        <v>26932</v>
      </c>
      <c r="H20" s="27">
        <v>27696</v>
      </c>
      <c r="I20" s="25">
        <v>1262</v>
      </c>
      <c r="J20" s="26">
        <v>918</v>
      </c>
      <c r="K20" s="27">
        <v>344</v>
      </c>
      <c r="L20" s="43">
        <f t="shared" si="0"/>
        <v>-532</v>
      </c>
      <c r="M20" s="46">
        <f t="shared" si="1"/>
        <v>-0.94289461557548471</v>
      </c>
      <c r="N20" s="32">
        <v>26544</v>
      </c>
      <c r="O20" s="33">
        <v>26524</v>
      </c>
      <c r="P20" s="49">
        <f t="shared" si="2"/>
        <v>-20</v>
      </c>
      <c r="Q20" s="46">
        <f t="shared" si="3"/>
        <v>-7.5346594333936104E-2</v>
      </c>
      <c r="R20" s="22"/>
    </row>
    <row r="21" spans="1:18" x14ac:dyDescent="0.3">
      <c r="A21" s="23" t="s">
        <v>32</v>
      </c>
      <c r="B21" s="24">
        <v>33426</v>
      </c>
      <c r="C21" s="25">
        <f t="shared" si="4"/>
        <v>32815</v>
      </c>
      <c r="D21" s="26">
        <f t="shared" si="5"/>
        <v>16515</v>
      </c>
      <c r="E21" s="27">
        <f t="shared" si="5"/>
        <v>16300</v>
      </c>
      <c r="F21" s="28">
        <v>32228</v>
      </c>
      <c r="G21" s="26">
        <v>16222</v>
      </c>
      <c r="H21" s="27">
        <v>16006</v>
      </c>
      <c r="I21" s="25">
        <v>587</v>
      </c>
      <c r="J21" s="26">
        <v>293</v>
      </c>
      <c r="K21" s="27">
        <v>294</v>
      </c>
      <c r="L21" s="43">
        <f t="shared" si="0"/>
        <v>-611</v>
      </c>
      <c r="M21" s="46">
        <f t="shared" si="1"/>
        <v>-1.8279183868844613</v>
      </c>
      <c r="N21" s="32">
        <v>16147</v>
      </c>
      <c r="O21" s="33">
        <v>16005</v>
      </c>
      <c r="P21" s="49">
        <f t="shared" si="2"/>
        <v>-142</v>
      </c>
      <c r="Q21" s="46">
        <f t="shared" si="3"/>
        <v>-0.8794203257571066</v>
      </c>
      <c r="R21" s="22"/>
    </row>
    <row r="22" spans="1:18" x14ac:dyDescent="0.3">
      <c r="A22" s="23" t="s">
        <v>33</v>
      </c>
      <c r="B22" s="24">
        <v>103766</v>
      </c>
      <c r="C22" s="25">
        <f t="shared" si="4"/>
        <v>103619</v>
      </c>
      <c r="D22" s="26">
        <f t="shared" si="5"/>
        <v>51913</v>
      </c>
      <c r="E22" s="27">
        <f t="shared" si="5"/>
        <v>51706</v>
      </c>
      <c r="F22" s="28">
        <v>101406</v>
      </c>
      <c r="G22" s="26">
        <v>50432</v>
      </c>
      <c r="H22" s="27">
        <v>50974</v>
      </c>
      <c r="I22" s="25">
        <v>2213</v>
      </c>
      <c r="J22" s="26">
        <v>1481</v>
      </c>
      <c r="K22" s="27">
        <v>732</v>
      </c>
      <c r="L22" s="43">
        <f t="shared" si="0"/>
        <v>-147</v>
      </c>
      <c r="M22" s="46">
        <f t="shared" si="1"/>
        <v>-0.14166489987086328</v>
      </c>
      <c r="N22" s="32">
        <v>44833</v>
      </c>
      <c r="O22" s="33">
        <v>45174</v>
      </c>
      <c r="P22" s="49">
        <f t="shared" si="2"/>
        <v>341</v>
      </c>
      <c r="Q22" s="46">
        <f t="shared" si="3"/>
        <v>0.7606004505609707</v>
      </c>
      <c r="R22" s="22"/>
    </row>
    <row r="23" spans="1:18" x14ac:dyDescent="0.3">
      <c r="A23" s="23" t="s">
        <v>34</v>
      </c>
      <c r="B23" s="24">
        <v>82494</v>
      </c>
      <c r="C23" s="25">
        <f t="shared" si="4"/>
        <v>82548</v>
      </c>
      <c r="D23" s="26">
        <f t="shared" si="5"/>
        <v>41760</v>
      </c>
      <c r="E23" s="27">
        <f t="shared" si="5"/>
        <v>40788</v>
      </c>
      <c r="F23" s="28">
        <v>80384</v>
      </c>
      <c r="G23" s="26">
        <v>40280</v>
      </c>
      <c r="H23" s="27">
        <v>40104</v>
      </c>
      <c r="I23" s="25">
        <v>2164</v>
      </c>
      <c r="J23" s="26">
        <v>1480</v>
      </c>
      <c r="K23" s="27">
        <v>684</v>
      </c>
      <c r="L23" s="43">
        <f t="shared" si="0"/>
        <v>54</v>
      </c>
      <c r="M23" s="46">
        <f t="shared" si="1"/>
        <v>6.5459306131355019E-2</v>
      </c>
      <c r="N23" s="32">
        <v>37489</v>
      </c>
      <c r="O23" s="33">
        <v>37829</v>
      </c>
      <c r="P23" s="49">
        <f t="shared" si="2"/>
        <v>340</v>
      </c>
      <c r="Q23" s="46">
        <f t="shared" si="3"/>
        <v>0.90693270025874251</v>
      </c>
      <c r="R23" s="22"/>
    </row>
    <row r="24" spans="1:18" ht="14.25" thickBot="1" x14ac:dyDescent="0.35">
      <c r="A24" s="34" t="s">
        <v>35</v>
      </c>
      <c r="B24" s="35">
        <v>65276</v>
      </c>
      <c r="C24" s="36">
        <f t="shared" si="4"/>
        <v>65046</v>
      </c>
      <c r="D24" s="37">
        <f>(G24+J24)</f>
        <v>33161</v>
      </c>
      <c r="E24" s="38">
        <f t="shared" ref="E24" si="6">(H24+K24)</f>
        <v>31885</v>
      </c>
      <c r="F24" s="39">
        <v>63744</v>
      </c>
      <c r="G24" s="37">
        <v>32254</v>
      </c>
      <c r="H24" s="38">
        <v>31490</v>
      </c>
      <c r="I24" s="36">
        <v>1302</v>
      </c>
      <c r="J24" s="37">
        <v>907</v>
      </c>
      <c r="K24" s="38">
        <v>395</v>
      </c>
      <c r="L24" s="44">
        <f t="shared" si="0"/>
        <v>-230</v>
      </c>
      <c r="M24" s="47">
        <f t="shared" si="1"/>
        <v>-0.35235002144739264</v>
      </c>
      <c r="N24" s="40">
        <v>31244</v>
      </c>
      <c r="O24" s="41">
        <v>31510</v>
      </c>
      <c r="P24" s="50">
        <f t="shared" si="2"/>
        <v>266</v>
      </c>
      <c r="Q24" s="47">
        <f t="shared" si="3"/>
        <v>0.85136346178466271</v>
      </c>
      <c r="R24" s="22"/>
    </row>
    <row r="25" spans="1:18" x14ac:dyDescent="0.3">
      <c r="A25" s="60" t="s">
        <v>44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8" x14ac:dyDescent="0.3">
      <c r="A26" s="51" t="s">
        <v>36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8" x14ac:dyDescent="0.3">
      <c r="A27" s="51" t="s">
        <v>37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</sheetData>
  <mergeCells count="18">
    <mergeCell ref="D5:D6"/>
    <mergeCell ref="A26:Q26"/>
    <mergeCell ref="A27:Q27"/>
    <mergeCell ref="E5:E6"/>
    <mergeCell ref="F5:F6"/>
    <mergeCell ref="I5:I6"/>
    <mergeCell ref="L5:L6"/>
    <mergeCell ref="P5:P6"/>
    <mergeCell ref="A25:Q25"/>
    <mergeCell ref="A3:A6"/>
    <mergeCell ref="C3:M3"/>
    <mergeCell ref="N3:Q3"/>
    <mergeCell ref="C4:C6"/>
    <mergeCell ref="D4:E4"/>
    <mergeCell ref="F4:M4"/>
    <mergeCell ref="N4:N6"/>
    <mergeCell ref="O4:O6"/>
    <mergeCell ref="P4:Q4"/>
  </mergeCells>
  <phoneticPr fontId="4" type="noConversion"/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총인구(충남 내국인+외국인)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2018-01-26T00:18:15Z</dcterms:created>
  <dcterms:modified xsi:type="dcterms:W3CDTF">2018-07-26T06:13:50Z</dcterms:modified>
</cp:coreProperties>
</file>